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555" windowHeight="12315" firstSheet="1" activeTab="10"/>
  </bookViews>
  <sheets>
    <sheet name="要項" sheetId="1" r:id="rId1"/>
    <sheet name="組合せ" sheetId="2" r:id="rId2"/>
    <sheet name="AB" sheetId="3" r:id="rId3"/>
    <sheet name="CD" sheetId="4" r:id="rId4"/>
    <sheet name="EF" sheetId="5" r:id="rId5"/>
    <sheet name="GH" sheetId="6" r:id="rId6"/>
    <sheet name="IJ" sheetId="7" r:id="rId7"/>
    <sheet name="KL" sheetId="8" r:id="rId8"/>
    <sheet name="MN" sheetId="9" r:id="rId9"/>
    <sheet name="OP" sheetId="10" r:id="rId10"/>
    <sheet name="決勝トーナメント表" sheetId="11" r:id="rId11"/>
    <sheet name="決勝TRM" sheetId="12" r:id="rId12"/>
  </sheets>
  <definedNames>
    <definedName name="_xlnm.Print_Area" localSheetId="2">'AB'!$A$1:$Z$33</definedName>
    <definedName name="_xlnm.Print_Area" localSheetId="3">'CD'!$A$1:$Z$33</definedName>
    <definedName name="_xlnm.Print_Area" localSheetId="4">'EF'!$A$1:$Z$33</definedName>
    <definedName name="_xlnm.Print_Area" localSheetId="5">'GH'!$A$1:$Z$33</definedName>
    <definedName name="_xlnm.Print_Area" localSheetId="6">'IJ'!$A$1:$Z$33</definedName>
    <definedName name="_xlnm.Print_Area" localSheetId="7">'KL'!$A$1:$AH$32</definedName>
    <definedName name="_xlnm.Print_Area" localSheetId="8">'MN'!$A$1:$AH$32</definedName>
    <definedName name="_xlnm.Print_Area" localSheetId="9">'OP'!$A$1:$Z$33</definedName>
    <definedName name="_xlnm.Print_Area" localSheetId="10">'決勝トーナメント表'!#REF!</definedName>
    <definedName name="_xlnm.Print_Area" localSheetId="1">'組合せ'!$A$1:$BF$47</definedName>
    <definedName name="_xlnm.Print_Area" localSheetId="0">'要項'!$A$1:$J$36</definedName>
  </definedNames>
  <calcPr fullCalcOnLoad="1"/>
</workbook>
</file>

<file path=xl/sharedStrings.xml><?xml version="1.0" encoding="utf-8"?>
<sst xmlns="http://schemas.openxmlformats.org/spreadsheetml/2006/main" count="900" uniqueCount="378">
  <si>
    <t>予選リーグ</t>
  </si>
  <si>
    <t>組</t>
  </si>
  <si>
    <t>試　　合</t>
  </si>
  <si>
    <t>勝・・・3点：分・・・1点：負・・・0点</t>
  </si>
  <si>
    <t>勝点</t>
  </si>
  <si>
    <t>得点</t>
  </si>
  <si>
    <t>失点</t>
  </si>
  <si>
    <t>差</t>
  </si>
  <si>
    <t>―</t>
  </si>
  <si>
    <t>―</t>
  </si>
  <si>
    <t>順位</t>
  </si>
  <si>
    <t>1</t>
  </si>
  <si>
    <t>位</t>
  </si>
  <si>
    <t>2</t>
  </si>
  <si>
    <t>3</t>
  </si>
  <si>
    <t>4</t>
  </si>
  <si>
    <t>5</t>
  </si>
  <si>
    <t>6</t>
  </si>
  <si>
    <t>AB</t>
  </si>
  <si>
    <t>Aブロック</t>
  </si>
  <si>
    <t>Cブロック</t>
  </si>
  <si>
    <t>Eブロック</t>
  </si>
  <si>
    <t>Fブロック</t>
  </si>
  <si>
    <t>Hブロック</t>
  </si>
  <si>
    <t>Jブロック</t>
  </si>
  <si>
    <t>１位</t>
  </si>
  <si>
    <t>２位</t>
  </si>
  <si>
    <t>７位</t>
  </si>
  <si>
    <t>３位</t>
  </si>
  <si>
    <t>４位</t>
  </si>
  <si>
    <t>５位</t>
  </si>
  <si>
    <t>６位</t>
  </si>
  <si>
    <t>勝・・・3点：分・・・1点：負・・・0点</t>
  </si>
  <si>
    <t>空き</t>
  </si>
  <si>
    <t>勝点</t>
  </si>
  <si>
    <t>得点</t>
  </si>
  <si>
    <t>失点</t>
  </si>
  <si>
    <t>差</t>
  </si>
  <si>
    <t>―</t>
  </si>
  <si>
    <t>４位のチームは７位になります</t>
  </si>
  <si>
    <t>CD</t>
  </si>
  <si>
    <t>ＥＦ</t>
  </si>
  <si>
    <t>-</t>
  </si>
  <si>
    <t>GH</t>
  </si>
  <si>
    <t>IJ</t>
  </si>
  <si>
    <t>Iブロック</t>
  </si>
  <si>
    <t>Gブロック</t>
  </si>
  <si>
    <t>組</t>
  </si>
  <si>
    <t>予選リーグ</t>
  </si>
  <si>
    <t>2011中毛４年生大会　2日目　順位決定トーナメント</t>
  </si>
  <si>
    <t>①9：00　②9：50　③10：40　④11：30　⑤12：20　⑥13：10　⑦14：00　⑧14：50</t>
  </si>
  <si>
    <t>決勝トーナメント　1位～8位</t>
  </si>
  <si>
    <t>順位決定トーナメント　9位～16位</t>
  </si>
  <si>
    <t>①</t>
  </si>
  <si>
    <t>⑤</t>
  </si>
  <si>
    <t>④</t>
  </si>
  <si>
    <t>②</t>
  </si>
  <si>
    <t>⑦</t>
  </si>
  <si>
    <t>⑥</t>
  </si>
  <si>
    <t>順位決定トーナメント　17位～24位</t>
  </si>
  <si>
    <t>②</t>
  </si>
  <si>
    <t>⑧</t>
  </si>
  <si>
    <t>③</t>
  </si>
  <si>
    <t>会場　</t>
  </si>
  <si>
    <t>1.</t>
  </si>
  <si>
    <t>期日</t>
  </si>
  <si>
    <t>（１）予選リーグ</t>
  </si>
  <si>
    <t>（2）決勝・順位決定戦</t>
  </si>
  <si>
    <t>2.</t>
  </si>
  <si>
    <t>会場</t>
  </si>
  <si>
    <t>２日目の会場は初日の結果により、グランド提供チームの順位を優先し決定する。　　　　　　　　　初日の18：00～19：00頃に中毛の掲示板に書き込みます。</t>
  </si>
  <si>
    <t>3.</t>
  </si>
  <si>
    <t>参加資格</t>
  </si>
  <si>
    <t>（１）選手は小学４年生以下で作るチームとする。</t>
  </si>
  <si>
    <t>（２）選手はスポーツ傷害保険に加入していること。</t>
  </si>
  <si>
    <t>4.</t>
  </si>
  <si>
    <t>競技規則</t>
  </si>
  <si>
    <t>（１）試合は全て、１５分ー５分ー１５分（同点の場合はＰＫ３人制）</t>
  </si>
  <si>
    <t>（２）試合は８人制とする。（最少人数は５人　※GK含む）</t>
  </si>
  <si>
    <t>（３）審判は１人制（当該チームの前後半交代)</t>
  </si>
  <si>
    <t>（４）交代は自由。再出場も認める。</t>
  </si>
  <si>
    <t>（５）警告２回で退場、累積２回で次の１試合出場停止、退場を受けたものは次の１試合出場停止。</t>
  </si>
  <si>
    <t>（６）退場があった場合は、その選手の退場後、交代要員から補充し８名にできる。</t>
  </si>
  <si>
    <t>5.</t>
  </si>
  <si>
    <t>組合せ</t>
  </si>
  <si>
    <t>別紙各組合せ表のとおり。</t>
  </si>
  <si>
    <t>6.</t>
  </si>
  <si>
    <t>表彰</t>
  </si>
  <si>
    <t>7.</t>
  </si>
  <si>
    <t>注意事項</t>
  </si>
  <si>
    <t>（１）試合中のケガ等は、各チームで対応してください。</t>
  </si>
  <si>
    <t>（３）ゴミは、各チームで責任をもって持ち帰ること。</t>
  </si>
  <si>
    <t>中毛地区掲示板＝http://6321.teacup.com/tyuumou4/bbs</t>
  </si>
  <si>
    <t>幹事チーム</t>
  </si>
  <si>
    <t>AB組</t>
  </si>
  <si>
    <t>元総社ＦＣ</t>
  </si>
  <si>
    <t>ＦＣ　Ｖａｍｏｓ</t>
  </si>
  <si>
    <t>前橋細井
フットボールクラブ</t>
  </si>
  <si>
    <t>前橋原町ＦＣ</t>
  </si>
  <si>
    <t>CD組</t>
  </si>
  <si>
    <t>前橋荒子
フットボールクラブ</t>
  </si>
  <si>
    <t>ＦＣファミリー</t>
  </si>
  <si>
    <t>EF組</t>
  </si>
  <si>
    <t>ＶＩＥＮＴＯ．ＳＣ</t>
  </si>
  <si>
    <t>ＦＣ殖蓮少年団</t>
  </si>
  <si>
    <t>城南ＦＣ</t>
  </si>
  <si>
    <t>GH組</t>
  </si>
  <si>
    <t>ＦＣ富士見</t>
  </si>
  <si>
    <t>あずま南
フットボールクラブ</t>
  </si>
  <si>
    <t>上陽
フットボールクラブ</t>
  </si>
  <si>
    <t>ＩＦＣ－ｂｒｅｄ’ｓ</t>
  </si>
  <si>
    <t>IJ組</t>
  </si>
  <si>
    <t>ＦＣリオエステＪｒ
前橋</t>
  </si>
  <si>
    <t>粕川ＦＣ</t>
  </si>
  <si>
    <t>ＦＣ伊勢崎
ＳＥＥＤ</t>
  </si>
  <si>
    <t>みやぎふれあい
スポーツクラブ</t>
  </si>
  <si>
    <t>KL組</t>
  </si>
  <si>
    <t>ジラーフ赤堀
ＳＣジュニア</t>
  </si>
  <si>
    <t>ＦＣアミーゴ前橋</t>
  </si>
  <si>
    <t>ＦＣ茂呂
スポーツ少年団</t>
  </si>
  <si>
    <t>桃木ジュニア
サッカークラブ</t>
  </si>
  <si>
    <t>名和サッカークラブ</t>
  </si>
  <si>
    <t>MN組</t>
  </si>
  <si>
    <t>ＡＦＣカイザー</t>
  </si>
  <si>
    <t>ＦＣ下川</t>
  </si>
  <si>
    <t>伊勢崎Ｊ・Ｊ
サッカークラブ</t>
  </si>
  <si>
    <t>ＦＣ　ＦＯＲＴＥ</t>
  </si>
  <si>
    <t>OP組</t>
  </si>
  <si>
    <t>前橋芳賀
サッカークラブ</t>
  </si>
  <si>
    <t>前橋天神
フットボールクラブ</t>
  </si>
  <si>
    <t>フットボールクラブ
玉村</t>
  </si>
  <si>
    <t>⑤</t>
  </si>
  <si>
    <t>G１面</t>
  </si>
  <si>
    <t>⑥</t>
  </si>
  <si>
    <t>２０１２　２０１１年度 中毛地区4年生サッカー大会</t>
  </si>
  <si>
    <t>２０１２　２０１１年度 中毛地区4年生サッカー大会（案）</t>
  </si>
  <si>
    <t>２０１２　２０１１年度 中毛地区4年生サッカー大会</t>
  </si>
  <si>
    <t>２０１２　２０１１年度 中毛地区4年生サッカー大会</t>
  </si>
  <si>
    <t>２０１２　２０１１年度 中毛地区4年生サッカー大会</t>
  </si>
  <si>
    <t>※審判のコーチングは厳禁。</t>
  </si>
  <si>
    <t>（４）８人に満たない場合、合同チームを認める。48チームに満たない場合、４年生の人数の多いチームから複数参加を認める。</t>
  </si>
  <si>
    <t>（５）単独以外の48チーム以上、２チーム登録はは4年生の人数が多いチームから参加を認める。（ＭＡＸ５２チーム）</t>
  </si>
  <si>
    <t>（４）雨天等（小雨決行）で大会実施が危ぶまれる場合は、当日朝７時の時点で決定しますので、中毛地区掲示板を確認してください。</t>
  </si>
  <si>
    <t>（３）中毛で51チームの登録があるが前年度の参加チーム49チームを参考に48～52チームのリーグ戦とする。</t>
  </si>
  <si>
    <t>優勝・準優勝・３位</t>
  </si>
  <si>
    <t>平成２４年２月２５日（土）</t>
  </si>
  <si>
    <t>平成２４年２月２６日（日）　予備日３/３（土）</t>
  </si>
  <si>
    <t>中毛地区の登録５１チーム中４８チームが参加。うち３チームが２チーム参加希望のため合計５１チームとする。</t>
  </si>
  <si>
    <t>会場</t>
  </si>
  <si>
    <t>会場</t>
  </si>
  <si>
    <t>KL</t>
  </si>
  <si>
    <t>順位決定トーナメント　25～33位</t>
  </si>
  <si>
    <t>順位決定トーナメント　34位～42位</t>
  </si>
  <si>
    <t>順位決定トーナメント　43位～51位</t>
  </si>
  <si>
    <t>コート</t>
  </si>
  <si>
    <t>①　</t>
  </si>
  <si>
    <t>前橋南、大室、朝倉</t>
  </si>
  <si>
    <t>図南ＴＴＴ、五代図南フィールドクレー、田口緑地、荒子小Ｇ他</t>
  </si>
  <si>
    <t>２/２５（土）</t>
  </si>
  <si>
    <t>会場提供を決めてそのチームと、２コート提供の荒子（２日目も会場を使う事とコートサイズが若干小さめなので初日は１面）「1・7・13・19・25」のくじを引く。</t>
  </si>
  <si>
    <t>②　</t>
  </si>
  <si>
    <t>２コート提供、２チーム参加の図南Ａ、図南Ｂ、２コート提供のＶａｍｏｓは「31・38・45」のくじを引く。</t>
  </si>
  <si>
    <t>③　</t>
  </si>
  <si>
    <t>２チーム参加のエコーA、 エコーB、連取A、連取Bは「2・8・14・20・26・32・39・46」のくじを引く　（エコーは会場提供になった場合、違うブロック優先）。</t>
  </si>
  <si>
    <t>④　</t>
  </si>
  <si>
    <t>以降は申し込みＮＯ順に抽選をする。</t>
  </si>
  <si>
    <t>２日目のトーナメントの４位ブロックまでが敗者戦があるため２面使用できる図南五代２面、ＮＴＴ２面、荒子小G２面、田口緑地G２面を優先し　　　　　　　　　　　　　　　　　　　　　　　　　　　　　　　　　　　　　　</t>
  </si>
  <si>
    <t>他は　　　①天然芝の玉村東部１面、坂東緑地G１面　　　②もしくは５～７位パートになった提供チーム優先　　　どちらが良いでしょうか？</t>
  </si>
  <si>
    <t>参加チーム　</t>
  </si>
  <si>
    <t>：</t>
  </si>
  <si>
    <t>：</t>
  </si>
  <si>
    <t>グランド提供　</t>
  </si>
  <si>
    <t>不参加　</t>
  </si>
  <si>
    <t>抽選　</t>
  </si>
  <si>
    <t>MN</t>
  </si>
  <si>
    <t>コート</t>
  </si>
  <si>
    <t>（２）審判の割当ては厳守し、主審は最低、審判服上を着用し、プレーをできるだけ近くで見てください。</t>
  </si>
  <si>
    <t>⑦</t>
  </si>
  <si>
    <t>①</t>
  </si>
  <si>
    <t>②</t>
  </si>
  <si>
    <t>③</t>
  </si>
  <si>
    <t>⑥</t>
  </si>
  <si>
    <t>⑦</t>
  </si>
  <si>
    <t>①</t>
  </si>
  <si>
    <t>②</t>
  </si>
  <si>
    <t>⑤</t>
  </si>
  <si>
    <t>④</t>
  </si>
  <si>
    <t>⑥</t>
  </si>
  <si>
    <t>⑦</t>
  </si>
  <si>
    <t>インテルナチオナーレ前橋フットボールクラブ</t>
  </si>
  <si>
    <t>エコーG</t>
  </si>
  <si>
    <t>荒子小G</t>
  </si>
  <si>
    <t>赤堀南小G</t>
  </si>
  <si>
    <t>名和小G</t>
  </si>
  <si>
    <t>下川小G</t>
  </si>
  <si>
    <t>下川小G</t>
  </si>
  <si>
    <t>田口緑地G</t>
  </si>
  <si>
    <t>田口緑地G</t>
  </si>
  <si>
    <t>図南五代G</t>
  </si>
  <si>
    <t>図南五代G</t>
  </si>
  <si>
    <t>図南NTTG</t>
  </si>
  <si>
    <t>図南NTTG</t>
  </si>
  <si>
    <t>大胡FC</t>
  </si>
  <si>
    <t>ザスパ草津前橋U12</t>
  </si>
  <si>
    <t>粕川コリエンテ</t>
  </si>
  <si>
    <t>前橋ジュニア</t>
  </si>
  <si>
    <t>伊勢崎広瀬ＪＦＣ</t>
  </si>
  <si>
    <t>岩神少年ＳＣ</t>
  </si>
  <si>
    <t>図南ＳＣ前橋Ａ</t>
  </si>
  <si>
    <t>前橋エコーblueberry</t>
  </si>
  <si>
    <t>宮郷サッカークラブジュニア</t>
  </si>
  <si>
    <t>幹事チーム</t>
  </si>
  <si>
    <t>AB組</t>
  </si>
  <si>
    <t>CD組</t>
  </si>
  <si>
    <t>EF組</t>
  </si>
  <si>
    <t>GH組</t>
  </si>
  <si>
    <t>IJ組</t>
  </si>
  <si>
    <t>KL組</t>
  </si>
  <si>
    <t>MN組</t>
  </si>
  <si>
    <t>OP組</t>
  </si>
  <si>
    <t>前橋エコーapple</t>
  </si>
  <si>
    <t>伊勢崎連取ＦＣ　B</t>
  </si>
  <si>
    <t>芝根リトルスター</t>
  </si>
  <si>
    <t>伊勢崎連取ＦＣ　A</t>
  </si>
  <si>
    <t>同順位</t>
  </si>
  <si>
    <t>Bブロック</t>
  </si>
  <si>
    <t>Dブロック</t>
  </si>
  <si>
    <t>Kブロック</t>
  </si>
  <si>
    <t>Lブロック</t>
  </si>
  <si>
    <t>図南五代２面、ＮＴＴ２面、荒子小G２面、田口緑地G２面、芳賀G１面（まだ未確定）、エコーG１面、玉村東部１面、1面、下川小G1面、赤堀南小G1面、名和小G１面、宮郷小G１面、大渡緑地G１面の提供がありました。ありがとうございました。</t>
  </si>
  <si>
    <t>初日は２コート提供の図南Ａ、図南Ｂ、Ｖａｍｏｓを７チームブロックに入れ、荒子はコートサイズが若干小さめなので１面使用と以外の４会場は提供会場を決めて、計５チームが「1・7・13・19・25」の幹事に入る。</t>
  </si>
  <si>
    <t>空き</t>
  </si>
  <si>
    <t>1富士見、2アミーゴ、3茂呂、4芳賀、5桃木、6前ジュニ、7あずま南、8ザスパ、9Vamos、10図南A、11図南B、12荒子、13元総社、14コリエンテ、15エコーA、16エコーB、17玉村、18SFC、19山王、20天神、21連取A、22連取B、23インテル、24殖蓮、25芝根、26宮郷、27FORTE、28上陽、29カイザー、30下川、31VIENTO、32赤堀、33オール東、34名和、35JJ、36粕川FC、37大胡、38岩神、39SEED、40原町、41ブレッズ、42リオエステ、43佐波東、44伊勢崎広瀬、45境ジュニア、46みやぎ、47細井、48城南、49ヴォラーレ、50桃井、51ファミリー</t>
  </si>
  <si>
    <t>申し込み順</t>
  </si>
  <si>
    <t>エコーG</t>
  </si>
  <si>
    <t>名和小G</t>
  </si>
  <si>
    <t>荒子小G</t>
  </si>
  <si>
    <t>赤堀南小G</t>
  </si>
  <si>
    <t>会場 エコーG</t>
  </si>
  <si>
    <t>会場 名和小G</t>
  </si>
  <si>
    <t>会場 　荒子小G</t>
  </si>
  <si>
    <t>会場　　赤堀南小G</t>
  </si>
  <si>
    <t>会場　下川小G</t>
  </si>
  <si>
    <t>田口緑地G</t>
  </si>
  <si>
    <t>図南ＳＣ前橋Ｂ</t>
  </si>
  <si>
    <t>OP（2）</t>
  </si>
  <si>
    <t>○</t>
  </si>
  <si>
    <t>×</t>
  </si>
  <si>
    <t>△</t>
  </si>
  <si>
    <t>×</t>
  </si>
  <si>
    <t>伊勢崎連取ＦＣ　A</t>
  </si>
  <si>
    <t>２０１２　２０１１年度 中毛地区4年生サッカー大会</t>
  </si>
  <si>
    <t>組</t>
  </si>
  <si>
    <t>予選リーグ</t>
  </si>
  <si>
    <t>試　　合</t>
  </si>
  <si>
    <t>Aブロック</t>
  </si>
  <si>
    <t>⑥</t>
  </si>
  <si>
    <t>○</t>
  </si>
  <si>
    <t>図南五代G</t>
  </si>
  <si>
    <t>日時　２月２６日（日）</t>
  </si>
  <si>
    <r>
      <t>期日：２/２６(日)　</t>
    </r>
    <r>
      <rPr>
        <b/>
        <sz val="11"/>
        <color indexed="10"/>
        <rFont val="ＭＳ Ｐゴシック"/>
        <family val="3"/>
      </rPr>
      <t>予備日３/３(土)</t>
    </r>
  </si>
  <si>
    <t>2/25天候不良にて順延</t>
  </si>
  <si>
    <t>伊勢崎ＳＦＣイレブン</t>
  </si>
  <si>
    <t>会場　荒子小学校グランド</t>
  </si>
  <si>
    <t>　　会場　名和小学校グランド</t>
  </si>
  <si>
    <t>PK 1-2</t>
  </si>
  <si>
    <t>　　会場　図南五代グランド</t>
  </si>
  <si>
    <t>桃井FCがインフルエンザのため欠場</t>
  </si>
  <si>
    <t>元総社FCが3/3都合つかず欠場</t>
  </si>
  <si>
    <t>コート</t>
  </si>
  <si>
    <t>Mブロック</t>
  </si>
  <si>
    <t>Nブロック</t>
  </si>
  <si>
    <t>―</t>
  </si>
  <si>
    <t>空き</t>
  </si>
  <si>
    <t>会場 図南NTTG</t>
  </si>
  <si>
    <t>Bブロック</t>
  </si>
  <si>
    <t>５位決定戦</t>
  </si>
  <si>
    <t>３位決定戦</t>
  </si>
  <si>
    <t>△</t>
  </si>
  <si>
    <t>○</t>
  </si>
  <si>
    <t>×</t>
  </si>
  <si>
    <t>桃木がインフルエンザのため棄権</t>
  </si>
  <si>
    <t>１位決定戦</t>
  </si>
  <si>
    <t>→　※3/3都合が付かず棄権するとのこと</t>
  </si>
  <si>
    <t>ＦＣ群馬境ジュニア</t>
  </si>
  <si>
    <t>前橋山王ジュニア
サッカークラブ</t>
  </si>
  <si>
    <t>オール東スポーツ少年団サッカークラブ</t>
  </si>
  <si>
    <t>佐波東サッカースポーツ少年団</t>
  </si>
  <si>
    <t>⑤</t>
  </si>
  <si>
    <t>図南NTT大胡G２面</t>
  </si>
  <si>
    <t>③</t>
  </si>
  <si>
    <t>時間割　　</t>
  </si>
  <si>
    <t>会場　　 　</t>
  </si>
  <si>
    <t>桃井FC　棄権</t>
  </si>
  <si>
    <t>※</t>
  </si>
  <si>
    <t>パートごとの会場振り分けは、グランド提供チーム優先になります。</t>
  </si>
  <si>
    <t>０　ＰＫ　２</t>
  </si>
  <si>
    <t>　　会場　　田口緑地グランド</t>
  </si>
  <si>
    <t>田口緑地G</t>
  </si>
  <si>
    <t>PK1-2</t>
  </si>
  <si>
    <t>会場　桐生大学人工芝グランド</t>
  </si>
  <si>
    <t>前橋ジュニア</t>
  </si>
  <si>
    <t>①A9:00</t>
  </si>
  <si>
    <t>FC富士見</t>
  </si>
  <si>
    <t>③B10:10</t>
  </si>
  <si>
    <t>③A10:10</t>
  </si>
  <si>
    <t>前橋細井FC</t>
  </si>
  <si>
    <t>①B9:00</t>
  </si>
  <si>
    <t>芝根リトルスター</t>
  </si>
  <si>
    <t>⑥B12:30</t>
  </si>
  <si>
    <t>⑤B11:50</t>
  </si>
  <si>
    <t>⑤A11:50</t>
  </si>
  <si>
    <t>⑥A12:30</t>
  </si>
  <si>
    <t>VIENTO.SC</t>
  </si>
  <si>
    <t>②A9:40</t>
  </si>
  <si>
    <t>伊勢崎SFC11</t>
  </si>
  <si>
    <t>④B10:50</t>
  </si>
  <si>
    <t>④A10:50</t>
  </si>
  <si>
    <t>ザスパ前橋U-12</t>
  </si>
  <si>
    <t>②B9:40</t>
  </si>
  <si>
    <t>Aコート</t>
  </si>
  <si>
    <t>Bコート</t>
  </si>
  <si>
    <t>①A</t>
  </si>
  <si>
    <t>①B</t>
  </si>
  <si>
    <t>細井FC</t>
  </si>
  <si>
    <t>芝根</t>
  </si>
  <si>
    <t>②A</t>
  </si>
  <si>
    <t>VIENTO</t>
  </si>
  <si>
    <t>伊勢崎SFC</t>
  </si>
  <si>
    <t>②B</t>
  </si>
  <si>
    <t>ザスパ</t>
  </si>
  <si>
    <t>③A</t>
  </si>
  <si>
    <t>①A勝ち</t>
  </si>
  <si>
    <t>①B勝ち</t>
  </si>
  <si>
    <t>③B</t>
  </si>
  <si>
    <t>①A負け</t>
  </si>
  <si>
    <t>①B負け</t>
  </si>
  <si>
    <t>④A</t>
  </si>
  <si>
    <t>②A勝ち</t>
  </si>
  <si>
    <t>②B勝ち</t>
  </si>
  <si>
    <t>④B</t>
  </si>
  <si>
    <t>②A負け</t>
  </si>
  <si>
    <t>②B負け</t>
  </si>
  <si>
    <t>11:30～全チーム20分のインターバル</t>
  </si>
  <si>
    <t>⑤A</t>
  </si>
  <si>
    <t>3位決定戦</t>
  </si>
  <si>
    <t>③A負け</t>
  </si>
  <si>
    <t>④A負け</t>
  </si>
  <si>
    <t>⑤B</t>
  </si>
  <si>
    <t>7位決定戦</t>
  </si>
  <si>
    <t>③B負け</t>
  </si>
  <si>
    <t>④B負け</t>
  </si>
  <si>
    <t>⑥A</t>
  </si>
  <si>
    <t>決勝戦</t>
  </si>
  <si>
    <t>③A勝ち</t>
  </si>
  <si>
    <t>④A勝ち</t>
  </si>
  <si>
    <t>⑥B</t>
  </si>
  <si>
    <t>5位決定戦</t>
  </si>
  <si>
    <t>③B勝ち</t>
  </si>
  <si>
    <t>④B勝ち</t>
  </si>
  <si>
    <t xml:space="preserve">時間割　　    
</t>
  </si>
  <si>
    <t>①9：00　②9：40　③10：10　④10：50　（20分空き）　⑤11：50　⑥12：30　</t>
  </si>
  <si>
    <t>伊勢崎ヴォラーレJFC</t>
  </si>
  <si>
    <t>伊勢崎ヴォラーレJFC</t>
  </si>
  <si>
    <t>ヴォラーレ</t>
  </si>
  <si>
    <t>桐生大学</t>
  </si>
  <si>
    <t>荒子小G２面</t>
  </si>
  <si>
    <t>④</t>
  </si>
  <si>
    <t>図南五代F２面</t>
  </si>
  <si>
    <t>人工芝フルコートで２面、ラインは引かずにマーカーコーンで行います。　　　　　アップ場はありません。会場担当の前橋ジュニアスタッフに確認してください。</t>
  </si>
  <si>
    <t>③</t>
  </si>
  <si>
    <t>④</t>
  </si>
  <si>
    <t>⑤</t>
  </si>
  <si>
    <t>⑥</t>
  </si>
  <si>
    <t>⑦</t>
  </si>
  <si>
    <t>⑧</t>
  </si>
  <si>
    <t>会場　図南NTTグランド→エコーグランドに変更</t>
  </si>
  <si>
    <t>前日の雨でコンディション不良のため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</si>
</sst>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メイリオ"/>
      <family val="3"/>
    </font>
    <font>
      <sz val="8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6"/>
      <name val="メイリオ"/>
      <family val="3"/>
    </font>
    <font>
      <b/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メイリオ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1"/>
      <name val="Calibri"/>
      <family val="3"/>
    </font>
    <font>
      <b/>
      <sz val="14"/>
      <color rgb="FF000000"/>
      <name val="Calibri"/>
      <family val="3"/>
    </font>
    <font>
      <sz val="11"/>
      <color rgb="FF000000"/>
      <name val="Calibri"/>
      <family val="3"/>
    </font>
    <font>
      <sz val="9"/>
      <name val="Calibri"/>
      <family val="3"/>
    </font>
    <font>
      <sz val="8"/>
      <color rgb="FF000000"/>
      <name val="Calibri"/>
      <family val="3"/>
    </font>
    <font>
      <sz val="6"/>
      <name val="Calibri"/>
      <family val="3"/>
    </font>
    <font>
      <sz val="8"/>
      <name val="Calibri"/>
      <family val="3"/>
    </font>
    <font>
      <sz val="6"/>
      <color rgb="FF000000"/>
      <name val="Calibri"/>
      <family val="3"/>
    </font>
    <font>
      <sz val="10"/>
      <color rgb="FF000000"/>
      <name val="Calibri"/>
      <family val="3"/>
    </font>
    <font>
      <b/>
      <sz val="10"/>
      <color rgb="FF000000"/>
      <name val="Calibri"/>
      <family val="3"/>
    </font>
    <font>
      <b/>
      <sz val="8"/>
      <color rgb="FF000000"/>
      <name val="Calibri"/>
      <family val="3"/>
    </font>
    <font>
      <sz val="10"/>
      <name val="Calibri"/>
      <family val="3"/>
    </font>
    <font>
      <b/>
      <sz val="6"/>
      <color rgb="FF000000"/>
      <name val="Calibri"/>
      <family val="3"/>
    </font>
    <font>
      <b/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2"/>
      <color rgb="FFFF0000"/>
      <name val="Calibri"/>
      <family val="3"/>
    </font>
    <font>
      <b/>
      <sz val="12"/>
      <name val="Calibri"/>
      <family val="3"/>
    </font>
    <font>
      <sz val="11"/>
      <color theme="1"/>
      <name val="メイリオ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6"/>
      <color rgb="FF0000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8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/>
      <bottom style="thin"/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ashDotDot"/>
    </border>
    <border>
      <left/>
      <right style="thin">
        <color rgb="FF000000"/>
      </right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961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72" fillId="0" borderId="0" xfId="0" applyFont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2" fillId="0" borderId="0" xfId="61" applyAlignment="1">
      <alignment horizontal="center"/>
      <protection/>
    </xf>
    <xf numFmtId="0" fontId="2" fillId="0" borderId="0" xfId="61" applyAlignment="1">
      <alignment horizontal="center" vertical="center" shrinkToFit="1"/>
      <protection/>
    </xf>
    <xf numFmtId="0" fontId="2" fillId="0" borderId="10" xfId="61" applyBorder="1" applyAlignment="1">
      <alignment horizontal="center"/>
      <protection/>
    </xf>
    <xf numFmtId="0" fontId="2" fillId="0" borderId="10" xfId="61" applyBorder="1" applyAlignment="1">
      <alignment horizontal="center" vertical="center" shrinkToFit="1"/>
      <protection/>
    </xf>
    <xf numFmtId="0" fontId="2" fillId="0" borderId="10" xfId="61" applyFill="1" applyBorder="1" applyAlignment="1">
      <alignment horizontal="center" vertical="center" shrinkToFit="1"/>
      <protection/>
    </xf>
    <xf numFmtId="0" fontId="2" fillId="0" borderId="0" xfId="61" applyAlignment="1">
      <alignment horizontal="center" vertical="center"/>
      <protection/>
    </xf>
    <xf numFmtId="0" fontId="2" fillId="0" borderId="11" xfId="61" applyBorder="1" applyAlignment="1">
      <alignment vertical="center" shrinkToFit="1"/>
      <protection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0" borderId="0" xfId="61" applyAlignment="1">
      <alignment vertical="center" shrinkToFit="1"/>
      <protection/>
    </xf>
    <xf numFmtId="0" fontId="2" fillId="0" borderId="0" xfId="61" applyAlignment="1">
      <alignment vertical="center"/>
      <protection/>
    </xf>
    <xf numFmtId="49" fontId="73" fillId="0" borderId="0" xfId="0" applyNumberFormat="1" applyFont="1" applyAlignment="1">
      <alignment horizontal="right" vertical="center"/>
    </xf>
    <xf numFmtId="49" fontId="73" fillId="0" borderId="12" xfId="0" applyNumberFormat="1" applyFont="1" applyBorder="1" applyAlignment="1">
      <alignment horizontal="right" vertical="center"/>
    </xf>
    <xf numFmtId="0" fontId="73" fillId="0" borderId="13" xfId="0" applyFont="1" applyBorder="1" applyAlignment="1">
      <alignment vertical="center" shrinkToFit="1"/>
    </xf>
    <xf numFmtId="0" fontId="2" fillId="0" borderId="14" xfId="61" applyBorder="1" applyAlignment="1">
      <alignment vertical="center" shrinkToFit="1"/>
      <protection/>
    </xf>
    <xf numFmtId="0" fontId="6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right" vertical="center" shrinkToFit="1"/>
      <protection/>
    </xf>
    <xf numFmtId="0" fontId="2" fillId="0" borderId="0" xfId="61" applyFont="1" applyAlignment="1">
      <alignment vertical="center" shrinkToFit="1"/>
      <protection/>
    </xf>
    <xf numFmtId="49" fontId="2" fillId="0" borderId="0" xfId="61" applyNumberFormat="1" applyFont="1" applyAlignment="1">
      <alignment vertical="center" shrinkToFit="1"/>
      <protection/>
    </xf>
    <xf numFmtId="49" fontId="2" fillId="0" borderId="0" xfId="61" applyNumberFormat="1" applyAlignment="1">
      <alignment vertical="center" shrinkToFit="1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74" fillId="0" borderId="0" xfId="0" applyFont="1" applyAlignment="1">
      <alignment vertical="center"/>
    </xf>
    <xf numFmtId="0" fontId="73" fillId="0" borderId="10" xfId="0" applyFont="1" applyBorder="1" applyAlignment="1">
      <alignment horizontal="center" vertical="center" shrinkToFit="1"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10" xfId="62" applyBorder="1" applyAlignment="1">
      <alignment horizontal="center"/>
      <protection/>
    </xf>
    <xf numFmtId="0" fontId="2" fillId="0" borderId="0" xfId="62" applyAlignment="1">
      <alignment horizontal="center"/>
      <protection/>
    </xf>
    <xf numFmtId="0" fontId="2" fillId="0" borderId="0" xfId="62" applyAlignment="1">
      <alignment horizontal="center" vertical="center" shrinkToFit="1"/>
      <protection/>
    </xf>
    <xf numFmtId="0" fontId="2" fillId="0" borderId="10" xfId="62" applyBorder="1" applyAlignment="1">
      <alignment horizontal="center" vertical="center" shrinkToFit="1"/>
      <protection/>
    </xf>
    <xf numFmtId="0" fontId="2" fillId="0" borderId="10" xfId="62" applyFill="1" applyBorder="1" applyAlignment="1">
      <alignment horizontal="center" vertical="center" shrinkToFit="1"/>
      <protection/>
    </xf>
    <xf numFmtId="0" fontId="2" fillId="0" borderId="0" xfId="62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2" fillId="0" borderId="0" xfId="62" applyBorder="1" applyAlignment="1">
      <alignment horizontal="right" vertical="center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2" fillId="0" borderId="0" xfId="62" applyAlignment="1">
      <alignment horizontal="center" vertical="center"/>
      <protection/>
    </xf>
    <xf numFmtId="0" fontId="2" fillId="0" borderId="0" xfId="62" applyBorder="1" applyAlignment="1">
      <alignment vertical="center"/>
      <protection/>
    </xf>
    <xf numFmtId="0" fontId="2" fillId="0" borderId="0" xfId="62" applyBorder="1" applyAlignment="1">
      <alignment horizontal="left" vertical="center"/>
      <protection/>
    </xf>
    <xf numFmtId="0" fontId="2" fillId="0" borderId="0" xfId="62" applyBorder="1" applyAlignment="1">
      <alignment vertical="center" shrinkToFit="1"/>
      <protection/>
    </xf>
    <xf numFmtId="0" fontId="6" fillId="0" borderId="0" xfId="62" applyFont="1" applyBorder="1" applyAlignment="1">
      <alignment vertical="center"/>
      <protection/>
    </xf>
    <xf numFmtId="49" fontId="2" fillId="0" borderId="0" xfId="62" applyNumberFormat="1" applyFont="1" applyBorder="1" applyAlignment="1">
      <alignment horizontal="right" vertical="center" shrinkToFit="1"/>
      <protection/>
    </xf>
    <xf numFmtId="0" fontId="2" fillId="0" borderId="0" xfId="62" applyBorder="1" applyAlignment="1">
      <alignment horizontal="center" vertical="center"/>
      <protection/>
    </xf>
    <xf numFmtId="0" fontId="2" fillId="0" borderId="0" xfId="62" applyBorder="1" applyAlignment="1">
      <alignment horizontal="right" vertical="center"/>
      <protection/>
    </xf>
    <xf numFmtId="0" fontId="2" fillId="0" borderId="0" xfId="62" applyFont="1" applyBorder="1" applyAlignment="1">
      <alignment vertical="center" shrinkToFit="1"/>
      <protection/>
    </xf>
    <xf numFmtId="49" fontId="2" fillId="0" borderId="0" xfId="62" applyNumberFormat="1" applyFont="1" applyBorder="1" applyAlignment="1">
      <alignment vertical="center" shrinkToFit="1"/>
      <protection/>
    </xf>
    <xf numFmtId="0" fontId="2" fillId="0" borderId="0" xfId="61" applyAlignment="1">
      <alignment shrinkToFit="1"/>
      <protection/>
    </xf>
    <xf numFmtId="0" fontId="73" fillId="0" borderId="14" xfId="0" applyFont="1" applyBorder="1" applyAlignment="1">
      <alignment horizontal="center" vertical="center" shrinkToFit="1"/>
    </xf>
    <xf numFmtId="0" fontId="2" fillId="0" borderId="15" xfId="61" applyNumberFormat="1" applyFont="1" applyBorder="1" applyAlignment="1">
      <alignment horizontal="center" vertical="center"/>
      <protection/>
    </xf>
    <xf numFmtId="0" fontId="2" fillId="0" borderId="16" xfId="61" applyNumberFormat="1" applyFont="1" applyBorder="1" applyAlignment="1">
      <alignment horizontal="center" vertical="center"/>
      <protection/>
    </xf>
    <xf numFmtId="0" fontId="2" fillId="0" borderId="17" xfId="61" applyNumberFormat="1" applyFont="1" applyBorder="1" applyAlignment="1">
      <alignment horizontal="center" vertical="center"/>
      <protection/>
    </xf>
    <xf numFmtId="0" fontId="73" fillId="0" borderId="16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2" fillId="0" borderId="15" xfId="62" applyNumberFormat="1" applyFont="1" applyBorder="1" applyAlignment="1">
      <alignment horizontal="center" vertical="center"/>
      <protection/>
    </xf>
    <xf numFmtId="0" fontId="2" fillId="0" borderId="16" xfId="62" applyNumberFormat="1" applyFont="1" applyBorder="1" applyAlignment="1">
      <alignment horizontal="center" vertical="center"/>
      <protection/>
    </xf>
    <xf numFmtId="0" fontId="2" fillId="0" borderId="17" xfId="62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33" borderId="18" xfId="62" applyNumberFormat="1" applyFont="1" applyFill="1" applyBorder="1" applyAlignment="1">
      <alignment vertical="center"/>
      <protection/>
    </xf>
    <xf numFmtId="0" fontId="2" fillId="33" borderId="11" xfId="62" applyNumberFormat="1" applyFont="1" applyFill="1" applyBorder="1" applyAlignment="1">
      <alignment vertical="center"/>
      <protection/>
    </xf>
    <xf numFmtId="0" fontId="2" fillId="33" borderId="19" xfId="62" applyNumberFormat="1" applyFont="1" applyFill="1" applyBorder="1" applyAlignment="1">
      <alignment vertical="center"/>
      <protection/>
    </xf>
    <xf numFmtId="0" fontId="2" fillId="33" borderId="15" xfId="62" applyNumberFormat="1" applyFont="1" applyFill="1" applyBorder="1" applyAlignment="1">
      <alignment vertical="center"/>
      <protection/>
    </xf>
    <xf numFmtId="0" fontId="2" fillId="33" borderId="16" xfId="62" applyNumberFormat="1" applyFont="1" applyFill="1" applyBorder="1" applyAlignment="1">
      <alignment vertical="center"/>
      <protection/>
    </xf>
    <xf numFmtId="0" fontId="2" fillId="33" borderId="17" xfId="62" applyNumberFormat="1" applyFont="1" applyFill="1" applyBorder="1" applyAlignment="1">
      <alignment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4" fillId="0" borderId="0" xfId="61" applyFont="1" applyBorder="1" applyAlignment="1">
      <alignment horizontal="center" vertical="center"/>
      <protection/>
    </xf>
    <xf numFmtId="0" fontId="75" fillId="0" borderId="0" xfId="0" applyFont="1" applyAlignment="1">
      <alignment horizontal="left" vertical="center" indent="1"/>
    </xf>
    <xf numFmtId="0" fontId="75" fillId="0" borderId="0" xfId="0" applyFont="1" applyAlignment="1">
      <alignment vertical="center"/>
    </xf>
    <xf numFmtId="0" fontId="10" fillId="0" borderId="0" xfId="61" applyFont="1" applyAlignment="1">
      <alignment vertical="center"/>
      <protection/>
    </xf>
    <xf numFmtId="0" fontId="2" fillId="0" borderId="0" xfId="61" applyAlignment="1">
      <alignment horizontal="left"/>
      <protection/>
    </xf>
    <xf numFmtId="0" fontId="2" fillId="0" borderId="20" xfId="61" applyBorder="1">
      <alignment/>
      <protection/>
    </xf>
    <xf numFmtId="0" fontId="2" fillId="0" borderId="21" xfId="61" applyBorder="1">
      <alignment/>
      <protection/>
    </xf>
    <xf numFmtId="0" fontId="2" fillId="0" borderId="0" xfId="61" applyBorder="1">
      <alignment/>
      <protection/>
    </xf>
    <xf numFmtId="0" fontId="2" fillId="0" borderId="22" xfId="61" applyBorder="1">
      <alignment/>
      <protection/>
    </xf>
    <xf numFmtId="0" fontId="8" fillId="0" borderId="0" xfId="61" applyFont="1" applyAlignment="1">
      <alignment vertical="center"/>
      <protection/>
    </xf>
    <xf numFmtId="0" fontId="76" fillId="0" borderId="0" xfId="0" applyFont="1" applyAlignment="1">
      <alignment vertical="center"/>
    </xf>
    <xf numFmtId="0" fontId="2" fillId="0" borderId="0" xfId="6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73" fillId="0" borderId="0" xfId="0" applyFont="1" applyBorder="1" applyAlignment="1">
      <alignment horizontal="center" vertical="center"/>
    </xf>
    <xf numFmtId="0" fontId="2" fillId="0" borderId="0" xfId="61" applyBorder="1" applyAlignment="1">
      <alignment vertical="center"/>
      <protection/>
    </xf>
    <xf numFmtId="0" fontId="2" fillId="0" borderId="11" xfId="61" applyBorder="1">
      <alignment/>
      <protection/>
    </xf>
    <xf numFmtId="0" fontId="2" fillId="0" borderId="11" xfId="61" applyBorder="1" applyAlignment="1">
      <alignment vertical="top" textRotation="255" shrinkToFit="1"/>
      <protection/>
    </xf>
    <xf numFmtId="0" fontId="2" fillId="0" borderId="19" xfId="61" applyBorder="1" applyAlignment="1">
      <alignment vertical="top" textRotation="255" shrinkToFit="1"/>
      <protection/>
    </xf>
    <xf numFmtId="0" fontId="2" fillId="0" borderId="23" xfId="61" applyBorder="1" applyAlignment="1">
      <alignment vertical="top" shrinkToFit="1"/>
      <protection/>
    </xf>
    <xf numFmtId="0" fontId="2" fillId="0" borderId="0" xfId="61" applyBorder="1" applyAlignment="1">
      <alignment vertical="top" shrinkToFit="1"/>
      <protection/>
    </xf>
    <xf numFmtId="0" fontId="2" fillId="0" borderId="15" xfId="61" applyBorder="1" applyAlignment="1">
      <alignment vertical="top" shrinkToFit="1"/>
      <protection/>
    </xf>
    <xf numFmtId="0" fontId="2" fillId="0" borderId="16" xfId="61" applyBorder="1" applyAlignment="1">
      <alignment vertical="top" shrinkToFit="1"/>
      <protection/>
    </xf>
    <xf numFmtId="0" fontId="2" fillId="0" borderId="24" xfId="61" applyBorder="1" applyAlignment="1">
      <alignment vertical="center" shrinkToFit="1"/>
      <protection/>
    </xf>
    <xf numFmtId="0" fontId="2" fillId="0" borderId="18" xfId="61" applyBorder="1">
      <alignment/>
      <protection/>
    </xf>
    <xf numFmtId="0" fontId="2" fillId="0" borderId="18" xfId="61" applyBorder="1" applyAlignment="1">
      <alignment shrinkToFit="1"/>
      <protection/>
    </xf>
    <xf numFmtId="0" fontId="2" fillId="0" borderId="11" xfId="61" applyBorder="1" applyAlignment="1">
      <alignment shrinkToFit="1"/>
      <protection/>
    </xf>
    <xf numFmtId="0" fontId="2" fillId="0" borderId="19" xfId="61" applyBorder="1">
      <alignment/>
      <protection/>
    </xf>
    <xf numFmtId="0" fontId="2" fillId="0" borderId="23" xfId="61" applyBorder="1">
      <alignment/>
      <protection/>
    </xf>
    <xf numFmtId="0" fontId="2" fillId="0" borderId="16" xfId="61" applyBorder="1">
      <alignment/>
      <protection/>
    </xf>
    <xf numFmtId="0" fontId="2" fillId="0" borderId="16" xfId="61" applyBorder="1" applyAlignment="1">
      <alignment vertical="top" textRotation="255" shrinkToFit="1"/>
      <protection/>
    </xf>
    <xf numFmtId="0" fontId="2" fillId="0" borderId="17" xfId="61" applyBorder="1" applyAlignment="1">
      <alignment vertical="top" textRotation="255" shrinkToFit="1"/>
      <protection/>
    </xf>
    <xf numFmtId="0" fontId="2" fillId="0" borderId="23" xfId="61" applyBorder="1" applyAlignment="1">
      <alignment shrinkToFit="1"/>
      <protection/>
    </xf>
    <xf numFmtId="0" fontId="2" fillId="0" borderId="0" xfId="61" applyBorder="1" applyAlignment="1">
      <alignment shrinkToFit="1"/>
      <protection/>
    </xf>
    <xf numFmtId="0" fontId="2" fillId="0" borderId="24" xfId="61" applyBorder="1">
      <alignment/>
      <protection/>
    </xf>
    <xf numFmtId="0" fontId="2" fillId="0" borderId="23" xfId="61" applyBorder="1" applyAlignment="1">
      <alignment vertical="top" textRotation="255" shrinkToFit="1"/>
      <protection/>
    </xf>
    <xf numFmtId="0" fontId="2" fillId="0" borderId="0" xfId="61" applyBorder="1" applyAlignment="1">
      <alignment vertical="top" textRotation="255" shrinkToFit="1"/>
      <protection/>
    </xf>
    <xf numFmtId="0" fontId="2" fillId="0" borderId="25" xfId="61" applyBorder="1">
      <alignment/>
      <protection/>
    </xf>
    <xf numFmtId="0" fontId="2" fillId="0" borderId="26" xfId="61" applyBorder="1">
      <alignment/>
      <protection/>
    </xf>
    <xf numFmtId="0" fontId="2" fillId="0" borderId="0" xfId="61" applyBorder="1" applyAlignment="1">
      <alignment vertical="center" shrinkToFit="1"/>
      <protection/>
    </xf>
    <xf numFmtId="0" fontId="2" fillId="0" borderId="15" xfId="61" applyBorder="1">
      <alignment/>
      <protection/>
    </xf>
    <xf numFmtId="0" fontId="2" fillId="0" borderId="17" xfId="61" applyBorder="1">
      <alignment/>
      <protection/>
    </xf>
    <xf numFmtId="0" fontId="2" fillId="0" borderId="27" xfId="61" applyBorder="1">
      <alignment/>
      <protection/>
    </xf>
    <xf numFmtId="0" fontId="2" fillId="0" borderId="28" xfId="61" applyBorder="1">
      <alignment/>
      <protection/>
    </xf>
    <xf numFmtId="0" fontId="2" fillId="0" borderId="29" xfId="61" applyBorder="1">
      <alignment/>
      <protection/>
    </xf>
    <xf numFmtId="0" fontId="2" fillId="0" borderId="30" xfId="61" applyBorder="1">
      <alignment/>
      <protection/>
    </xf>
    <xf numFmtId="0" fontId="2" fillId="0" borderId="0" xfId="61" applyBorder="1" applyAlignment="1">
      <alignment horizontal="center"/>
      <protection/>
    </xf>
    <xf numFmtId="0" fontId="73" fillId="0" borderId="0" xfId="0" applyFont="1" applyBorder="1" applyAlignment="1">
      <alignment vertical="top" textRotation="255"/>
    </xf>
    <xf numFmtId="0" fontId="2" fillId="0" borderId="0" xfId="61" applyBorder="1" applyAlignment="1">
      <alignment vertical="top" textRotation="255"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2" fillId="0" borderId="11" xfId="61" applyBorder="1" applyAlignment="1">
      <alignment vertical="center"/>
      <protection/>
    </xf>
    <xf numFmtId="0" fontId="2" fillId="0" borderId="19" xfId="61" applyBorder="1" applyAlignment="1">
      <alignment vertical="center"/>
      <protection/>
    </xf>
    <xf numFmtId="0" fontId="2" fillId="0" borderId="24" xfId="61" applyBorder="1" applyAlignment="1">
      <alignment vertical="center"/>
      <protection/>
    </xf>
    <xf numFmtId="0" fontId="2" fillId="0" borderId="18" xfId="6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23" xfId="61" applyBorder="1" applyAlignment="1">
      <alignment vertical="center"/>
      <protection/>
    </xf>
    <xf numFmtId="0" fontId="2" fillId="0" borderId="11" xfId="61" applyBorder="1" applyAlignment="1">
      <alignment vertical="top" shrinkToFit="1"/>
      <protection/>
    </xf>
    <xf numFmtId="0" fontId="0" fillId="0" borderId="0" xfId="0" applyBorder="1" applyAlignment="1">
      <alignment vertical="center"/>
    </xf>
    <xf numFmtId="0" fontId="2" fillId="0" borderId="16" xfId="61" applyBorder="1" applyAlignment="1">
      <alignment vertical="center"/>
      <protection/>
    </xf>
    <xf numFmtId="0" fontId="2" fillId="0" borderId="17" xfId="61" applyBorder="1" applyAlignment="1">
      <alignment vertical="center"/>
      <protection/>
    </xf>
    <xf numFmtId="0" fontId="2" fillId="0" borderId="16" xfId="61" applyBorder="1" applyAlignment="1">
      <alignment shrinkToFit="1"/>
      <protection/>
    </xf>
    <xf numFmtId="0" fontId="7" fillId="0" borderId="0" xfId="0" applyFont="1" applyAlignment="1">
      <alignment horizontal="center" vertical="center"/>
    </xf>
    <xf numFmtId="0" fontId="75" fillId="0" borderId="0" xfId="0" applyFont="1" applyAlignment="1">
      <alignment horizontal="left"/>
    </xf>
    <xf numFmtId="49" fontId="2" fillId="0" borderId="0" xfId="61" applyNumberFormat="1" applyAlignment="1">
      <alignment horizontal="right" vertical="center"/>
      <protection/>
    </xf>
    <xf numFmtId="0" fontId="2" fillId="0" borderId="0" xfId="61" applyAlignment="1">
      <alignment horizontal="distributed" vertical="center"/>
      <protection/>
    </xf>
    <xf numFmtId="0" fontId="2" fillId="0" borderId="0" xfId="61" applyAlignment="1">
      <alignment horizontal="left" vertical="center" indent="1" shrinkToFit="1"/>
      <protection/>
    </xf>
    <xf numFmtId="0" fontId="73" fillId="0" borderId="0" xfId="0" applyFont="1" applyAlignment="1">
      <alignment horizontal="left" vertical="center" wrapText="1" indent="1"/>
    </xf>
    <xf numFmtId="0" fontId="2" fillId="0" borderId="0" xfId="64">
      <alignment vertical="center"/>
      <protection/>
    </xf>
    <xf numFmtId="0" fontId="6" fillId="0" borderId="0" xfId="64" applyFont="1" applyBorder="1" applyAlignment="1">
      <alignment vertical="top" wrapText="1"/>
      <protection/>
    </xf>
    <xf numFmtId="0" fontId="8" fillId="0" borderId="0" xfId="64" applyFont="1" applyAlignment="1">
      <alignment vertical="center"/>
      <protection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" fillId="0" borderId="0" xfId="64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0" xfId="64" applyBorder="1" applyAlignment="1">
      <alignment vertical="center"/>
      <protection/>
    </xf>
    <xf numFmtId="0" fontId="5" fillId="0" borderId="11" xfId="64" applyFont="1" applyBorder="1" applyAlignment="1">
      <alignment horizontal="left" vertical="top"/>
      <protection/>
    </xf>
    <xf numFmtId="0" fontId="5" fillId="0" borderId="19" xfId="64" applyFont="1" applyBorder="1" applyAlignment="1">
      <alignment horizontal="left" vertical="top"/>
      <protection/>
    </xf>
    <xf numFmtId="0" fontId="5" fillId="0" borderId="0" xfId="64" applyFont="1" applyBorder="1" applyAlignment="1">
      <alignment horizontal="left" vertical="top"/>
      <protection/>
    </xf>
    <xf numFmtId="0" fontId="5" fillId="0" borderId="24" xfId="64" applyFont="1" applyBorder="1" applyAlignment="1">
      <alignment horizontal="left" vertical="top"/>
      <protection/>
    </xf>
    <xf numFmtId="0" fontId="2" fillId="0" borderId="0" xfId="64" applyAlignment="1">
      <alignment horizontal="left" vertical="center"/>
      <protection/>
    </xf>
    <xf numFmtId="0" fontId="73" fillId="0" borderId="0" xfId="0" applyFont="1" applyAlignment="1">
      <alignment vertical="top"/>
    </xf>
    <xf numFmtId="0" fontId="10" fillId="0" borderId="0" xfId="61" applyFont="1" applyAlignment="1">
      <alignment horizontal="left"/>
      <protection/>
    </xf>
    <xf numFmtId="0" fontId="73" fillId="0" borderId="0" xfId="0" applyFont="1" applyFill="1" applyBorder="1" applyAlignment="1">
      <alignment/>
    </xf>
    <xf numFmtId="0" fontId="73" fillId="0" borderId="23" xfId="0" applyFont="1" applyFill="1" applyBorder="1" applyAlignment="1">
      <alignment/>
    </xf>
    <xf numFmtId="0" fontId="2" fillId="0" borderId="0" xfId="61" applyAlignment="1">
      <alignment vertical="center" wrapText="1" shrinkToFit="1"/>
      <protection/>
    </xf>
    <xf numFmtId="0" fontId="77" fillId="0" borderId="0" xfId="0" applyFont="1" applyAlignment="1">
      <alignment horizontal="center" vertical="center"/>
    </xf>
    <xf numFmtId="0" fontId="73" fillId="0" borderId="31" xfId="0" applyFont="1" applyBorder="1" applyAlignment="1">
      <alignment horizontal="center" vertical="center" shrinkToFit="1"/>
    </xf>
    <xf numFmtId="0" fontId="75" fillId="0" borderId="0" xfId="0" applyFont="1" applyAlignment="1">
      <alignment horizontal="left"/>
    </xf>
    <xf numFmtId="0" fontId="73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 shrinkToFit="1"/>
    </xf>
    <xf numFmtId="0" fontId="78" fillId="0" borderId="0" xfId="0" applyFont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73" fillId="0" borderId="24" xfId="0" applyFont="1" applyBorder="1" applyAlignment="1">
      <alignment vertical="center" shrinkToFit="1"/>
    </xf>
    <xf numFmtId="0" fontId="2" fillId="0" borderId="32" xfId="61" applyBorder="1" applyAlignment="1">
      <alignment vertical="center" shrinkToFit="1"/>
      <protection/>
    </xf>
    <xf numFmtId="0" fontId="2" fillId="0" borderId="33" xfId="61" applyBorder="1">
      <alignment/>
      <protection/>
    </xf>
    <xf numFmtId="0" fontId="2" fillId="0" borderId="34" xfId="61" applyBorder="1">
      <alignment/>
      <protection/>
    </xf>
    <xf numFmtId="0" fontId="2" fillId="0" borderId="35" xfId="61" applyBorder="1" applyAlignment="1">
      <alignment vertical="center" shrinkToFit="1"/>
      <protection/>
    </xf>
    <xf numFmtId="0" fontId="2" fillId="0" borderId="26" xfId="61" applyBorder="1" applyAlignment="1">
      <alignment vertical="center"/>
      <protection/>
    </xf>
    <xf numFmtId="0" fontId="2" fillId="0" borderId="36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2" fillId="0" borderId="30" xfId="6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2" fillId="0" borderId="16" xfId="61" applyBorder="1" applyAlignment="1">
      <alignment vertical="center" shrinkToFit="1"/>
      <protection/>
    </xf>
    <xf numFmtId="0" fontId="8" fillId="0" borderId="16" xfId="64" applyFont="1" applyBorder="1" applyAlignment="1">
      <alignment vertical="center" wrapText="1"/>
      <protection/>
    </xf>
    <xf numFmtId="0" fontId="8" fillId="0" borderId="15" xfId="64" applyFont="1" applyBorder="1" applyAlignment="1">
      <alignment vertical="center"/>
      <protection/>
    </xf>
    <xf numFmtId="0" fontId="8" fillId="0" borderId="16" xfId="64" applyFont="1" applyBorder="1" applyAlignment="1">
      <alignment vertical="center"/>
      <protection/>
    </xf>
    <xf numFmtId="0" fontId="8" fillId="0" borderId="17" xfId="64" applyFont="1" applyBorder="1" applyAlignment="1">
      <alignment vertical="center" wrapText="1"/>
      <protection/>
    </xf>
    <xf numFmtId="0" fontId="76" fillId="0" borderId="15" xfId="0" applyFont="1" applyBorder="1" applyAlignment="1">
      <alignment vertical="center"/>
    </xf>
    <xf numFmtId="0" fontId="76" fillId="0" borderId="15" xfId="0" applyFont="1" applyBorder="1" applyAlignment="1">
      <alignment vertical="center"/>
    </xf>
    <xf numFmtId="0" fontId="8" fillId="0" borderId="17" xfId="64" applyFont="1" applyBorder="1" applyAlignment="1">
      <alignment vertical="center"/>
      <protection/>
    </xf>
    <xf numFmtId="0" fontId="8" fillId="0" borderId="16" xfId="64" applyFont="1" applyBorder="1" applyAlignment="1">
      <alignment horizontal="left" vertical="center"/>
      <protection/>
    </xf>
    <xf numFmtId="0" fontId="5" fillId="0" borderId="0" xfId="64" applyFont="1" applyBorder="1" applyAlignment="1">
      <alignment horizontal="left" vertical="top" wrapText="1"/>
      <protection/>
    </xf>
    <xf numFmtId="0" fontId="5" fillId="0" borderId="24" xfId="64" applyFont="1" applyBorder="1" applyAlignment="1">
      <alignment horizontal="left" vertical="top" wrapText="1"/>
      <protection/>
    </xf>
    <xf numFmtId="0" fontId="2" fillId="0" borderId="0" xfId="64" applyBorder="1" applyAlignment="1">
      <alignment vertical="top" wrapText="1"/>
      <protection/>
    </xf>
    <xf numFmtId="0" fontId="5" fillId="0" borderId="23" xfId="64" applyFont="1" applyBorder="1" applyAlignment="1">
      <alignment vertical="center" wrapText="1" shrinkToFit="1"/>
      <protection/>
    </xf>
    <xf numFmtId="0" fontId="13" fillId="0" borderId="0" xfId="64" applyFont="1" applyBorder="1" applyAlignment="1">
      <alignment vertical="center" wrapText="1" shrinkToFit="1"/>
      <protection/>
    </xf>
    <xf numFmtId="0" fontId="9" fillId="0" borderId="23" xfId="64" applyFont="1" applyBorder="1" applyAlignment="1">
      <alignment vertical="center" wrapText="1" shrinkToFit="1"/>
      <protection/>
    </xf>
    <xf numFmtId="0" fontId="9" fillId="0" borderId="0" xfId="64" applyFont="1" applyBorder="1" applyAlignment="1">
      <alignment vertical="center" wrapText="1" shrinkToFit="1"/>
      <protection/>
    </xf>
    <xf numFmtId="0" fontId="9" fillId="0" borderId="15" xfId="64" applyFont="1" applyBorder="1" applyAlignment="1">
      <alignment vertical="center" wrapText="1" shrinkToFit="1"/>
      <protection/>
    </xf>
    <xf numFmtId="0" fontId="9" fillId="0" borderId="16" xfId="64" applyFont="1" applyBorder="1" applyAlignment="1">
      <alignment vertical="center" wrapText="1" shrinkToFit="1"/>
      <protection/>
    </xf>
    <xf numFmtId="0" fontId="2" fillId="0" borderId="16" xfId="61" applyBorder="1" applyAlignment="1">
      <alignment/>
      <protection/>
    </xf>
    <xf numFmtId="0" fontId="73" fillId="0" borderId="11" xfId="0" applyFont="1" applyBorder="1" applyAlignment="1">
      <alignment horizontal="center" vertical="center" wrapText="1" shrinkToFit="1"/>
    </xf>
    <xf numFmtId="0" fontId="79" fillId="0" borderId="11" xfId="0" applyFont="1" applyBorder="1" applyAlignment="1">
      <alignment horizontal="center" vertical="center" wrapText="1" shrinkToFit="1"/>
    </xf>
    <xf numFmtId="0" fontId="79" fillId="34" borderId="19" xfId="0" applyFont="1" applyFill="1" applyBorder="1" applyAlignment="1">
      <alignment horizontal="center" vertical="center" wrapText="1" shrinkToFit="1"/>
    </xf>
    <xf numFmtId="0" fontId="79" fillId="0" borderId="37" xfId="0" applyFont="1" applyBorder="1" applyAlignment="1">
      <alignment horizontal="center" vertical="center" wrapText="1" shrinkToFit="1"/>
    </xf>
    <xf numFmtId="0" fontId="79" fillId="0" borderId="31" xfId="0" applyFont="1" applyBorder="1" applyAlignment="1">
      <alignment horizontal="center" vertical="center" wrapText="1" shrinkToFit="1"/>
    </xf>
    <xf numFmtId="0" fontId="79" fillId="34" borderId="18" xfId="0" applyFont="1" applyFill="1" applyBorder="1" applyAlignment="1">
      <alignment horizontal="center" vertical="center" wrapText="1" shrinkToFit="1"/>
    </xf>
    <xf numFmtId="0" fontId="79" fillId="34" borderId="23" xfId="0" applyFont="1" applyFill="1" applyBorder="1" applyAlignment="1">
      <alignment horizontal="center" vertical="center" wrapText="1" shrinkToFit="1"/>
    </xf>
    <xf numFmtId="0" fontId="79" fillId="0" borderId="0" xfId="0" applyFont="1" applyAlignment="1">
      <alignment horizontal="center" vertical="center" wrapText="1" shrinkToFit="1"/>
    </xf>
    <xf numFmtId="0" fontId="79" fillId="34" borderId="24" xfId="0" applyFont="1" applyFill="1" applyBorder="1" applyAlignment="1">
      <alignment horizontal="center" vertical="center" wrapText="1" shrinkToFit="1"/>
    </xf>
    <xf numFmtId="0" fontId="15" fillId="0" borderId="10" xfId="61" applyFont="1" applyFill="1" applyBorder="1" applyAlignment="1">
      <alignment horizontal="center" vertical="center" wrapText="1" shrinkToFit="1"/>
      <protection/>
    </xf>
    <xf numFmtId="0" fontId="15" fillId="0" borderId="0" xfId="61" applyFont="1" applyFill="1" applyAlignment="1">
      <alignment horizontal="center" vertical="center" wrapText="1" shrinkToFit="1"/>
      <protection/>
    </xf>
    <xf numFmtId="0" fontId="15" fillId="0" borderId="0" xfId="61" applyFont="1" applyFill="1" applyAlignment="1">
      <alignment vertical="center" wrapText="1" shrinkToFit="1"/>
      <protection/>
    </xf>
    <xf numFmtId="0" fontId="15" fillId="0" borderId="16" xfId="61" applyFont="1" applyFill="1" applyBorder="1" applyAlignment="1">
      <alignment vertical="center" wrapText="1" shrinkToFit="1"/>
      <protection/>
    </xf>
    <xf numFmtId="0" fontId="2" fillId="0" borderId="0" xfId="61" applyFill="1" applyAlignment="1">
      <alignment horizontal="center" vertical="center" shrinkToFit="1"/>
      <protection/>
    </xf>
    <xf numFmtId="0" fontId="2" fillId="0" borderId="0" xfId="61" applyFill="1" applyAlignment="1">
      <alignment vertical="center" shrinkToFit="1"/>
      <protection/>
    </xf>
    <xf numFmtId="0" fontId="2" fillId="0" borderId="16" xfId="61" applyFill="1" applyBorder="1" applyAlignment="1">
      <alignment vertical="center" shrinkToFit="1"/>
      <protection/>
    </xf>
    <xf numFmtId="0" fontId="2" fillId="0" borderId="16" xfId="62" applyFont="1" applyBorder="1" applyAlignment="1">
      <alignment vertical="center" shrinkToFit="1"/>
      <protection/>
    </xf>
    <xf numFmtId="0" fontId="2" fillId="0" borderId="16" xfId="62" applyBorder="1" applyAlignment="1">
      <alignment vertical="center" shrinkToFit="1"/>
      <protection/>
    </xf>
    <xf numFmtId="0" fontId="2" fillId="0" borderId="16" xfId="62" applyBorder="1" applyAlignment="1">
      <alignment/>
      <protection/>
    </xf>
    <xf numFmtId="0" fontId="2" fillId="0" borderId="0" xfId="62" applyFill="1" applyAlignment="1">
      <alignment horizontal="center" vertical="center" shrinkToFit="1"/>
      <protection/>
    </xf>
    <xf numFmtId="0" fontId="2" fillId="0" borderId="16" xfId="62" applyFont="1" applyFill="1" applyBorder="1" applyAlignment="1">
      <alignment vertical="center" shrinkToFit="1"/>
      <protection/>
    </xf>
    <xf numFmtId="0" fontId="6" fillId="0" borderId="0" xfId="61" applyFont="1">
      <alignment/>
      <protection/>
    </xf>
    <xf numFmtId="0" fontId="16" fillId="0" borderId="0" xfId="61" applyFont="1">
      <alignment/>
      <protection/>
    </xf>
    <xf numFmtId="0" fontId="80" fillId="0" borderId="0" xfId="0" applyFont="1" applyAlignment="1">
      <alignment vertical="center"/>
    </xf>
    <xf numFmtId="0" fontId="16" fillId="0" borderId="0" xfId="61" applyFont="1" applyAlignment="1">
      <alignment horizontal="left" vertical="center" indent="1" shrinkToFit="1"/>
      <protection/>
    </xf>
    <xf numFmtId="0" fontId="81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82" fillId="0" borderId="0" xfId="0" applyFont="1" applyAlignment="1">
      <alignment vertical="center"/>
    </xf>
    <xf numFmtId="0" fontId="16" fillId="0" borderId="0" xfId="61" applyFont="1" applyAlignment="1">
      <alignment vertical="center"/>
      <protection/>
    </xf>
    <xf numFmtId="0" fontId="3" fillId="0" borderId="0" xfId="61" applyFont="1">
      <alignment/>
      <protection/>
    </xf>
    <xf numFmtId="0" fontId="83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 wrapText="1" indent="1"/>
    </xf>
    <xf numFmtId="0" fontId="82" fillId="0" borderId="0" xfId="0" applyFont="1" applyAlignment="1">
      <alignment horizontal="left" vertical="center" wrapText="1" indent="1"/>
    </xf>
    <xf numFmtId="0" fontId="80" fillId="0" borderId="0" xfId="0" applyFont="1" applyAlignment="1">
      <alignment vertical="center" wrapText="1"/>
    </xf>
    <xf numFmtId="0" fontId="88" fillId="0" borderId="0" xfId="0" applyFont="1" applyAlignment="1">
      <alignment horizontal="center" vertical="center"/>
    </xf>
    <xf numFmtId="0" fontId="3" fillId="0" borderId="0" xfId="64" applyFont="1">
      <alignment vertical="center"/>
      <protection/>
    </xf>
    <xf numFmtId="0" fontId="3" fillId="0" borderId="0" xfId="61" applyFont="1" applyAlignment="1">
      <alignment vertical="center" wrapText="1"/>
      <protection/>
    </xf>
    <xf numFmtId="0" fontId="2" fillId="0" borderId="16" xfId="61" applyFont="1" applyFill="1" applyBorder="1" applyAlignment="1">
      <alignment vertical="center" wrapText="1" shrinkToFit="1"/>
      <protection/>
    </xf>
    <xf numFmtId="0" fontId="8" fillId="0" borderId="0" xfId="64" applyFont="1" applyFill="1" applyAlignment="1">
      <alignment vertical="center"/>
      <protection/>
    </xf>
    <xf numFmtId="0" fontId="2" fillId="0" borderId="0" xfId="61" applyFont="1" applyFill="1">
      <alignment/>
      <protection/>
    </xf>
    <xf numFmtId="0" fontId="2" fillId="0" borderId="0" xfId="62" applyFont="1" applyFill="1">
      <alignment/>
      <protection/>
    </xf>
    <xf numFmtId="0" fontId="2" fillId="0" borderId="0" xfId="64" applyFont="1" applyFill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79" fillId="0" borderId="15" xfId="0" applyFont="1" applyBorder="1" applyAlignment="1">
      <alignment horizontal="center" vertical="center" wrapText="1" shrinkToFit="1"/>
    </xf>
    <xf numFmtId="0" fontId="79" fillId="0" borderId="16" xfId="0" applyFont="1" applyBorder="1" applyAlignment="1">
      <alignment horizontal="center" vertical="center" wrapText="1" shrinkToFit="1"/>
    </xf>
    <xf numFmtId="0" fontId="79" fillId="0" borderId="17" xfId="0" applyFont="1" applyBorder="1" applyAlignment="1">
      <alignment horizontal="center" vertical="center" wrapText="1" shrinkToFit="1"/>
    </xf>
    <xf numFmtId="0" fontId="73" fillId="0" borderId="11" xfId="0" applyFont="1" applyBorder="1" applyAlignment="1">
      <alignment horizontal="center" vertical="center" shrinkToFit="1"/>
    </xf>
    <xf numFmtId="0" fontId="73" fillId="35" borderId="18" xfId="0" applyFont="1" applyFill="1" applyBorder="1" applyAlignment="1">
      <alignment horizontal="center" vertical="center" shrinkToFit="1"/>
    </xf>
    <xf numFmtId="0" fontId="73" fillId="35" borderId="19" xfId="0" applyFont="1" applyFill="1" applyBorder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73" fillId="35" borderId="23" xfId="0" applyFont="1" applyFill="1" applyBorder="1" applyAlignment="1">
      <alignment horizontal="center" vertical="center" shrinkToFit="1"/>
    </xf>
    <xf numFmtId="0" fontId="73" fillId="35" borderId="24" xfId="0" applyFont="1" applyFill="1" applyBorder="1" applyAlignment="1">
      <alignment horizontal="center" vertical="center" shrinkToFit="1"/>
    </xf>
    <xf numFmtId="0" fontId="2" fillId="36" borderId="18" xfId="62" applyFont="1" applyFill="1" applyBorder="1" applyAlignment="1">
      <alignment horizontal="center" vertical="center" wrapText="1" shrinkToFit="1"/>
      <protection/>
    </xf>
    <xf numFmtId="0" fontId="2" fillId="36" borderId="19" xfId="62" applyFont="1" applyFill="1" applyBorder="1" applyAlignment="1">
      <alignment horizontal="center" vertical="center" wrapText="1" shrinkToFit="1"/>
      <protection/>
    </xf>
    <xf numFmtId="0" fontId="2" fillId="0" borderId="0" xfId="63" applyAlignment="1">
      <alignment horizontal="center"/>
      <protection/>
    </xf>
    <xf numFmtId="0" fontId="2" fillId="0" borderId="0" xfId="63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2" fillId="0" borderId="10" xfId="63" applyBorder="1" applyAlignment="1">
      <alignment horizontal="center"/>
      <protection/>
    </xf>
    <xf numFmtId="0" fontId="2" fillId="0" borderId="16" xfId="63" applyFont="1" applyBorder="1" applyAlignment="1">
      <alignment vertical="center" shrinkToFit="1"/>
      <protection/>
    </xf>
    <xf numFmtId="0" fontId="2" fillId="0" borderId="16" xfId="63" applyBorder="1" applyAlignment="1">
      <alignment vertical="center" shrinkToFit="1"/>
      <protection/>
    </xf>
    <xf numFmtId="0" fontId="2" fillId="0" borderId="16" xfId="63" applyBorder="1" applyAlignment="1">
      <alignment/>
      <protection/>
    </xf>
    <xf numFmtId="0" fontId="2" fillId="0" borderId="0" xfId="63" applyAlignment="1">
      <alignment horizontal="center" vertical="center" shrinkToFit="1"/>
      <protection/>
    </xf>
    <xf numFmtId="0" fontId="2" fillId="0" borderId="10" xfId="63" applyBorder="1" applyAlignment="1">
      <alignment horizontal="center" vertical="center" shrinkToFit="1"/>
      <protection/>
    </xf>
    <xf numFmtId="0" fontId="2" fillId="0" borderId="10" xfId="63" applyFill="1" applyBorder="1" applyAlignment="1">
      <alignment horizontal="center" vertical="center" shrinkToFit="1"/>
      <protection/>
    </xf>
    <xf numFmtId="0" fontId="2" fillId="0" borderId="0" xfId="63" applyFont="1" applyFill="1">
      <alignment/>
      <protection/>
    </xf>
    <xf numFmtId="0" fontId="2" fillId="0" borderId="15" xfId="63" applyNumberFormat="1" applyFont="1" applyBorder="1" applyAlignment="1">
      <alignment horizontal="center" vertical="center"/>
      <protection/>
    </xf>
    <xf numFmtId="0" fontId="2" fillId="0" borderId="16" xfId="63" applyNumberFormat="1" applyFont="1" applyBorder="1" applyAlignment="1">
      <alignment horizontal="center" vertical="center"/>
      <protection/>
    </xf>
    <xf numFmtId="0" fontId="2" fillId="0" borderId="17" xfId="63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33" borderId="18" xfId="63" applyNumberFormat="1" applyFont="1" applyFill="1" applyBorder="1" applyAlignment="1">
      <alignment vertical="center"/>
      <protection/>
    </xf>
    <xf numFmtId="0" fontId="2" fillId="33" borderId="11" xfId="63" applyNumberFormat="1" applyFont="1" applyFill="1" applyBorder="1" applyAlignment="1">
      <alignment vertical="center"/>
      <protection/>
    </xf>
    <xf numFmtId="0" fontId="2" fillId="33" borderId="19" xfId="63" applyNumberFormat="1" applyFont="1" applyFill="1" applyBorder="1" applyAlignment="1">
      <alignment vertical="center"/>
      <protection/>
    </xf>
    <xf numFmtId="0" fontId="2" fillId="33" borderId="15" xfId="63" applyNumberFormat="1" applyFont="1" applyFill="1" applyBorder="1" applyAlignment="1">
      <alignment vertical="center"/>
      <protection/>
    </xf>
    <xf numFmtId="0" fontId="2" fillId="33" borderId="16" xfId="63" applyNumberFormat="1" applyFont="1" applyFill="1" applyBorder="1" applyAlignment="1">
      <alignment vertical="center"/>
      <protection/>
    </xf>
    <xf numFmtId="0" fontId="2" fillId="33" borderId="17" xfId="63" applyNumberFormat="1" applyFont="1" applyFill="1" applyBorder="1" applyAlignment="1">
      <alignment vertical="center"/>
      <protection/>
    </xf>
    <xf numFmtId="0" fontId="2" fillId="0" borderId="0" xfId="63" applyFill="1" applyAlignment="1">
      <alignment horizontal="center" vertical="center" shrinkToFit="1"/>
      <protection/>
    </xf>
    <xf numFmtId="0" fontId="2" fillId="0" borderId="16" xfId="63" applyFont="1" applyFill="1" applyBorder="1" applyAlignment="1">
      <alignment vertical="center" shrinkToFit="1"/>
      <protection/>
    </xf>
    <xf numFmtId="0" fontId="2" fillId="0" borderId="15" xfId="63" applyNumberFormat="1" applyFont="1" applyBorder="1" applyAlignment="1">
      <alignment horizontal="center" vertical="center" wrapText="1"/>
      <protection/>
    </xf>
    <xf numFmtId="0" fontId="2" fillId="0" borderId="0" xfId="63" applyBorder="1" applyAlignment="1">
      <alignment horizontal="right" vertical="center" shrinkToFit="1"/>
      <protection/>
    </xf>
    <xf numFmtId="0" fontId="2" fillId="0" borderId="0" xfId="63" applyBorder="1" applyAlignment="1">
      <alignment horizontal="center" vertical="center" shrinkToFit="1"/>
      <protection/>
    </xf>
    <xf numFmtId="0" fontId="2" fillId="0" borderId="0" xfId="63" applyFont="1" applyBorder="1" applyAlignment="1">
      <alignment horizontal="center" vertical="center" shrinkToFit="1"/>
      <protection/>
    </xf>
    <xf numFmtId="0" fontId="2" fillId="0" borderId="0" xfId="63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63" applyBorder="1" applyAlignment="1">
      <alignment vertical="center"/>
      <protection/>
    </xf>
    <xf numFmtId="0" fontId="2" fillId="0" borderId="0" xfId="63" applyBorder="1" applyAlignment="1">
      <alignment horizontal="left" vertical="center"/>
      <protection/>
    </xf>
    <xf numFmtId="0" fontId="2" fillId="0" borderId="0" xfId="63" applyBorder="1" applyAlignment="1">
      <alignment vertical="center" shrinkToFit="1"/>
      <protection/>
    </xf>
    <xf numFmtId="0" fontId="6" fillId="0" borderId="0" xfId="63" applyFont="1" applyBorder="1" applyAlignment="1">
      <alignment vertical="center"/>
      <protection/>
    </xf>
    <xf numFmtId="49" fontId="2" fillId="0" borderId="0" xfId="63" applyNumberFormat="1" applyFont="1" applyBorder="1" applyAlignment="1">
      <alignment horizontal="right" vertical="center" shrinkToFit="1"/>
      <protection/>
    </xf>
    <xf numFmtId="0" fontId="2" fillId="0" borderId="0" xfId="63" applyBorder="1" applyAlignment="1">
      <alignment horizontal="center" vertical="center"/>
      <protection/>
    </xf>
    <xf numFmtId="0" fontId="2" fillId="0" borderId="0" xfId="63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63" applyFont="1" applyBorder="1" applyAlignment="1">
      <alignment vertical="center" shrinkToFit="1"/>
      <protection/>
    </xf>
    <xf numFmtId="49" fontId="2" fillId="0" borderId="0" xfId="63" applyNumberFormat="1" applyFont="1" applyBorder="1" applyAlignment="1">
      <alignment vertical="center" shrinkToFit="1"/>
      <protection/>
    </xf>
    <xf numFmtId="0" fontId="2" fillId="0" borderId="0" xfId="61" applyAlignment="1">
      <alignment horizontal="left" shrinkToFit="1"/>
      <protection/>
    </xf>
    <xf numFmtId="0" fontId="89" fillId="0" borderId="0" xfId="0" applyFont="1" applyAlignment="1">
      <alignment vertical="center"/>
    </xf>
    <xf numFmtId="0" fontId="90" fillId="0" borderId="0" xfId="61" applyFont="1" applyAlignment="1">
      <alignment horizontal="left" vertical="center"/>
      <protection/>
    </xf>
    <xf numFmtId="0" fontId="89" fillId="0" borderId="0" xfId="0" applyFont="1" applyAlignment="1">
      <alignment horizontal="left" vertical="center"/>
    </xf>
    <xf numFmtId="0" fontId="91" fillId="0" borderId="0" xfId="62" applyFont="1" applyAlignment="1">
      <alignment horizontal="left" vertical="center"/>
      <protection/>
    </xf>
    <xf numFmtId="0" fontId="91" fillId="0" borderId="0" xfId="63" applyFont="1" applyAlignment="1">
      <alignment horizontal="left" vertical="center"/>
      <protection/>
    </xf>
    <xf numFmtId="0" fontId="75" fillId="0" borderId="0" xfId="0" applyFont="1" applyAlignment="1">
      <alignment horizontal="left"/>
    </xf>
    <xf numFmtId="0" fontId="92" fillId="0" borderId="0" xfId="0" applyFont="1" applyAlignment="1">
      <alignment vertical="center"/>
    </xf>
    <xf numFmtId="0" fontId="89" fillId="37" borderId="12" xfId="0" applyFont="1" applyFill="1" applyBorder="1" applyAlignment="1">
      <alignment vertical="center"/>
    </xf>
    <xf numFmtId="0" fontId="10" fillId="37" borderId="13" xfId="61" applyFont="1" applyFill="1" applyBorder="1" applyAlignment="1">
      <alignment vertical="center"/>
      <protection/>
    </xf>
    <xf numFmtId="0" fontId="10" fillId="37" borderId="14" xfId="61" applyFont="1" applyFill="1" applyBorder="1" applyAlignment="1">
      <alignment vertical="center"/>
      <protection/>
    </xf>
    <xf numFmtId="0" fontId="2" fillId="36" borderId="19" xfId="63" applyFill="1" applyBorder="1" applyAlignment="1">
      <alignment horizontal="center" vertical="center" shrinkToFit="1"/>
      <protection/>
    </xf>
    <xf numFmtId="0" fontId="2" fillId="36" borderId="18" xfId="63" applyFill="1" applyBorder="1" applyAlignment="1">
      <alignment horizontal="center" vertical="center" shrinkToFit="1"/>
      <protection/>
    </xf>
    <xf numFmtId="0" fontId="79" fillId="35" borderId="23" xfId="0" applyFont="1" applyFill="1" applyBorder="1" applyAlignment="1">
      <alignment horizontal="center" vertical="center" wrapText="1" shrinkToFit="1"/>
    </xf>
    <xf numFmtId="0" fontId="79" fillId="38" borderId="24" xfId="0" applyFont="1" applyFill="1" applyBorder="1" applyAlignment="1">
      <alignment horizontal="center" vertical="center" wrapText="1" shrinkToFit="1"/>
    </xf>
    <xf numFmtId="0" fontId="79" fillId="38" borderId="23" xfId="0" applyFont="1" applyFill="1" applyBorder="1" applyAlignment="1">
      <alignment horizontal="center" vertical="center" wrapText="1" shrinkToFit="1"/>
    </xf>
    <xf numFmtId="0" fontId="73" fillId="35" borderId="18" xfId="0" applyFont="1" applyFill="1" applyBorder="1" applyAlignment="1">
      <alignment horizontal="center" vertical="center" wrapText="1" shrinkToFit="1"/>
    </xf>
    <xf numFmtId="0" fontId="73" fillId="35" borderId="19" xfId="0" applyFont="1" applyFill="1" applyBorder="1" applyAlignment="1">
      <alignment horizontal="center" vertical="center" wrapText="1" shrinkToFit="1"/>
    </xf>
    <xf numFmtId="0" fontId="73" fillId="0" borderId="0" xfId="0" applyFont="1" applyAlignment="1">
      <alignment horizontal="center" vertical="center" wrapText="1" shrinkToFit="1"/>
    </xf>
    <xf numFmtId="0" fontId="73" fillId="35" borderId="23" xfId="0" applyFont="1" applyFill="1" applyBorder="1" applyAlignment="1">
      <alignment horizontal="center" vertical="center" wrapText="1" shrinkToFit="1"/>
    </xf>
    <xf numFmtId="0" fontId="73" fillId="35" borderId="24" xfId="0" applyFont="1" applyFill="1" applyBorder="1" applyAlignment="1">
      <alignment horizontal="center" vertical="center" wrapText="1" shrinkToFit="1"/>
    </xf>
    <xf numFmtId="0" fontId="2" fillId="36" borderId="18" xfId="63" applyFont="1" applyFill="1" applyBorder="1" applyAlignment="1">
      <alignment horizontal="center" vertical="center" shrinkToFit="1"/>
      <protection/>
    </xf>
    <xf numFmtId="0" fontId="2" fillId="36" borderId="19" xfId="63" applyFont="1" applyFill="1" applyBorder="1" applyAlignment="1">
      <alignment horizontal="center" vertical="center" shrinkToFit="1"/>
      <protection/>
    </xf>
    <xf numFmtId="0" fontId="2" fillId="0" borderId="15" xfId="62" applyNumberFormat="1" applyFont="1" applyBorder="1" applyAlignment="1">
      <alignment horizontal="center" vertical="center" wrapText="1"/>
      <protection/>
    </xf>
    <xf numFmtId="0" fontId="73" fillId="39" borderId="31" xfId="0" applyFont="1" applyFill="1" applyBorder="1" applyAlignment="1">
      <alignment horizontal="center" vertical="center" shrinkToFit="1"/>
    </xf>
    <xf numFmtId="0" fontId="75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2" fillId="0" borderId="0" xfId="61" applyAlignment="1">
      <alignment vertical="center" wrapText="1"/>
      <protection/>
    </xf>
    <xf numFmtId="0" fontId="94" fillId="0" borderId="0" xfId="0" applyFont="1" applyAlignment="1">
      <alignment vertical="center"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left" vertical="center" indent="1"/>
    </xf>
    <xf numFmtId="0" fontId="19" fillId="0" borderId="20" xfId="61" applyFont="1" applyBorder="1">
      <alignment/>
      <protection/>
    </xf>
    <xf numFmtId="0" fontId="23" fillId="0" borderId="0" xfId="61" applyFont="1">
      <alignment/>
      <protection/>
    </xf>
    <xf numFmtId="0" fontId="24" fillId="0" borderId="0" xfId="61" applyFont="1" applyAlignment="1">
      <alignment vertical="center"/>
      <protection/>
    </xf>
    <xf numFmtId="0" fontId="22" fillId="0" borderId="0" xfId="61" applyFont="1">
      <alignment/>
      <protection/>
    </xf>
    <xf numFmtId="0" fontId="19" fillId="0" borderId="0" xfId="61" applyFont="1" applyBorder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19" fillId="0" borderId="0" xfId="61" applyFont="1" applyBorder="1">
      <alignment/>
      <protection/>
    </xf>
    <xf numFmtId="0" fontId="19" fillId="0" borderId="0" xfId="61" applyFont="1" applyAlignment="1">
      <alignment shrinkToFit="1"/>
      <protection/>
    </xf>
    <xf numFmtId="0" fontId="19" fillId="0" borderId="0" xfId="61" applyFont="1" applyBorder="1" applyAlignment="1">
      <alignment vertical="center"/>
      <protection/>
    </xf>
    <xf numFmtId="0" fontId="19" fillId="0" borderId="11" xfId="61" applyFont="1" applyBorder="1">
      <alignment/>
      <protection/>
    </xf>
    <xf numFmtId="0" fontId="19" fillId="0" borderId="11" xfId="61" applyFont="1" applyBorder="1" applyAlignment="1">
      <alignment vertical="top" textRotation="255" shrinkToFit="1"/>
      <protection/>
    </xf>
    <xf numFmtId="0" fontId="19" fillId="0" borderId="19" xfId="61" applyFont="1" applyBorder="1" applyAlignment="1">
      <alignment vertical="top" textRotation="255" shrinkToFit="1"/>
      <protection/>
    </xf>
    <xf numFmtId="0" fontId="19" fillId="0" borderId="23" xfId="61" applyFont="1" applyBorder="1" applyAlignment="1">
      <alignment vertical="top" shrinkToFit="1"/>
      <protection/>
    </xf>
    <xf numFmtId="0" fontId="19" fillId="0" borderId="0" xfId="61" applyFont="1" applyBorder="1" applyAlignment="1">
      <alignment vertical="top" shrinkToFit="1"/>
      <protection/>
    </xf>
    <xf numFmtId="0" fontId="19" fillId="0" borderId="16" xfId="61" applyFont="1" applyBorder="1">
      <alignment/>
      <protection/>
    </xf>
    <xf numFmtId="0" fontId="19" fillId="0" borderId="16" xfId="61" applyFont="1" applyBorder="1" applyAlignment="1">
      <alignment vertical="top" textRotation="255" shrinkToFit="1"/>
      <protection/>
    </xf>
    <xf numFmtId="0" fontId="19" fillId="0" borderId="17" xfId="61" applyFont="1" applyBorder="1" applyAlignment="1">
      <alignment vertical="top" textRotation="255" shrinkToFit="1"/>
      <protection/>
    </xf>
    <xf numFmtId="0" fontId="19" fillId="0" borderId="23" xfId="61" applyFont="1" applyBorder="1" applyAlignment="1">
      <alignment shrinkToFit="1"/>
      <protection/>
    </xf>
    <xf numFmtId="0" fontId="19" fillId="0" borderId="0" xfId="61" applyFont="1" applyBorder="1" applyAlignment="1">
      <alignment shrinkToFit="1"/>
      <protection/>
    </xf>
    <xf numFmtId="0" fontId="19" fillId="0" borderId="18" xfId="61" applyFont="1" applyBorder="1">
      <alignment/>
      <protection/>
    </xf>
    <xf numFmtId="0" fontId="19" fillId="0" borderId="0" xfId="61" applyFont="1" applyAlignment="1">
      <alignment horizontal="center" shrinkToFit="1"/>
      <protection/>
    </xf>
    <xf numFmtId="0" fontId="19" fillId="0" borderId="0" xfId="0" applyFont="1" applyBorder="1" applyAlignment="1">
      <alignment vertical="top" textRotation="255"/>
    </xf>
    <xf numFmtId="0" fontId="94" fillId="0" borderId="10" xfId="0" applyFont="1" applyBorder="1" applyAlignment="1">
      <alignment vertical="center"/>
    </xf>
    <xf numFmtId="0" fontId="94" fillId="0" borderId="0" xfId="0" applyFont="1" applyAlignment="1">
      <alignment horizontal="left" vertical="center"/>
    </xf>
    <xf numFmtId="0" fontId="21" fillId="0" borderId="38" xfId="0" applyFont="1" applyBorder="1" applyAlignment="1">
      <alignment/>
    </xf>
    <xf numFmtId="0" fontId="19" fillId="0" borderId="0" xfId="61" applyFont="1" applyFill="1">
      <alignment/>
      <protection/>
    </xf>
    <xf numFmtId="0" fontId="19" fillId="0" borderId="0" xfId="61" applyFont="1" applyFill="1" applyBorder="1">
      <alignment/>
      <protection/>
    </xf>
    <xf numFmtId="0" fontId="19" fillId="0" borderId="24" xfId="61" applyFont="1" applyFill="1" applyBorder="1" applyAlignment="1">
      <alignment vertical="center" shrinkToFit="1"/>
      <protection/>
    </xf>
    <xf numFmtId="0" fontId="19" fillId="0" borderId="18" xfId="61" applyFont="1" applyFill="1" applyBorder="1">
      <alignment/>
      <protection/>
    </xf>
    <xf numFmtId="0" fontId="19" fillId="0" borderId="11" xfId="61" applyFont="1" applyFill="1" applyBorder="1">
      <alignment/>
      <protection/>
    </xf>
    <xf numFmtId="0" fontId="19" fillId="0" borderId="23" xfId="61" applyFont="1" applyFill="1" applyBorder="1">
      <alignment/>
      <protection/>
    </xf>
    <xf numFmtId="0" fontId="19" fillId="0" borderId="23" xfId="61" applyFont="1" applyFill="1" applyBorder="1" applyAlignment="1">
      <alignment vertical="top" textRotation="255" shrinkToFit="1"/>
      <protection/>
    </xf>
    <xf numFmtId="0" fontId="19" fillId="0" borderId="0" xfId="61" applyFont="1" applyFill="1" applyBorder="1" applyAlignment="1">
      <alignment vertical="top" textRotation="255" shrinkToFit="1"/>
      <protection/>
    </xf>
    <xf numFmtId="0" fontId="19" fillId="0" borderId="0" xfId="61" applyFont="1" applyFill="1" applyBorder="1" applyAlignment="1">
      <alignment vertical="center"/>
      <protection/>
    </xf>
    <xf numFmtId="0" fontId="19" fillId="0" borderId="28" xfId="61" applyFont="1" applyFill="1" applyBorder="1">
      <alignment/>
      <protection/>
    </xf>
    <xf numFmtId="0" fontId="19" fillId="0" borderId="32" xfId="61" applyFont="1" applyFill="1" applyBorder="1" applyAlignment="1">
      <alignment vertical="center" shrinkToFit="1"/>
      <protection/>
    </xf>
    <xf numFmtId="0" fontId="19" fillId="0" borderId="33" xfId="61" applyFont="1" applyFill="1" applyBorder="1">
      <alignment/>
      <protection/>
    </xf>
    <xf numFmtId="0" fontId="19" fillId="0" borderId="15" xfId="61" applyFont="1" applyFill="1" applyBorder="1">
      <alignment/>
      <protection/>
    </xf>
    <xf numFmtId="0" fontId="19" fillId="0" borderId="16" xfId="61" applyFont="1" applyFill="1" applyBorder="1">
      <alignment/>
      <protection/>
    </xf>
    <xf numFmtId="0" fontId="19" fillId="0" borderId="25" xfId="61" applyFont="1" applyFill="1" applyBorder="1" applyAlignment="1">
      <alignment vertical="center"/>
      <protection/>
    </xf>
    <xf numFmtId="0" fontId="19" fillId="0" borderId="34" xfId="61" applyFont="1" applyFill="1" applyBorder="1">
      <alignment/>
      <protection/>
    </xf>
    <xf numFmtId="0" fontId="19" fillId="0" borderId="35" xfId="61" applyFont="1" applyFill="1" applyBorder="1" applyAlignment="1">
      <alignment vertical="center" shrinkToFit="1"/>
      <protection/>
    </xf>
    <xf numFmtId="0" fontId="19" fillId="0" borderId="0" xfId="61" applyFont="1" applyFill="1" applyBorder="1" applyAlignment="1">
      <alignment horizontal="center"/>
      <protection/>
    </xf>
    <xf numFmtId="0" fontId="19" fillId="0" borderId="24" xfId="61" applyFont="1" applyFill="1" applyBorder="1">
      <alignment/>
      <protection/>
    </xf>
    <xf numFmtId="0" fontId="19" fillId="0" borderId="19" xfId="61" applyFont="1" applyFill="1" applyBorder="1">
      <alignment/>
      <protection/>
    </xf>
    <xf numFmtId="0" fontId="19" fillId="0" borderId="17" xfId="61" applyFont="1" applyFill="1" applyBorder="1">
      <alignment/>
      <protection/>
    </xf>
    <xf numFmtId="0" fontId="19" fillId="0" borderId="15" xfId="61" applyFont="1" applyFill="1" applyBorder="1" applyAlignment="1">
      <alignment vertical="top" shrinkToFit="1"/>
      <protection/>
    </xf>
    <xf numFmtId="0" fontId="19" fillId="0" borderId="16" xfId="61" applyFont="1" applyFill="1" applyBorder="1" applyAlignment="1">
      <alignment vertical="top" shrinkToFit="1"/>
      <protection/>
    </xf>
    <xf numFmtId="0" fontId="19" fillId="0" borderId="18" xfId="61" applyFont="1" applyFill="1" applyBorder="1" applyAlignment="1">
      <alignment shrinkToFit="1"/>
      <protection/>
    </xf>
    <xf numFmtId="0" fontId="19" fillId="0" borderId="11" xfId="61" applyFont="1" applyFill="1" applyBorder="1" applyAlignment="1">
      <alignment shrinkToFit="1"/>
      <protection/>
    </xf>
    <xf numFmtId="0" fontId="19" fillId="0" borderId="16" xfId="61" applyFont="1" applyFill="1" applyBorder="1" applyAlignment="1">
      <alignment vertical="top" textRotation="255" shrinkToFit="1"/>
      <protection/>
    </xf>
    <xf numFmtId="0" fontId="19" fillId="0" borderId="17" xfId="61" applyFont="1" applyFill="1" applyBorder="1" applyAlignment="1">
      <alignment vertical="top" textRotation="255" shrinkToFit="1"/>
      <protection/>
    </xf>
    <xf numFmtId="0" fontId="19" fillId="0" borderId="23" xfId="61" applyFont="1" applyFill="1" applyBorder="1" applyAlignment="1">
      <alignment shrinkToFit="1"/>
      <protection/>
    </xf>
    <xf numFmtId="0" fontId="19" fillId="0" borderId="0" xfId="61" applyFont="1" applyFill="1" applyBorder="1" applyAlignment="1">
      <alignment shrinkToFit="1"/>
      <protection/>
    </xf>
    <xf numFmtId="0" fontId="19" fillId="0" borderId="11" xfId="61" applyFont="1" applyFill="1" applyBorder="1" applyAlignment="1">
      <alignment vertical="top" textRotation="255" shrinkToFit="1"/>
      <protection/>
    </xf>
    <xf numFmtId="0" fontId="19" fillId="0" borderId="19" xfId="61" applyFont="1" applyFill="1" applyBorder="1" applyAlignment="1">
      <alignment vertical="top" textRotation="255" shrinkToFit="1"/>
      <protection/>
    </xf>
    <xf numFmtId="0" fontId="19" fillId="0" borderId="23" xfId="61" applyFont="1" applyFill="1" applyBorder="1" applyAlignment="1">
      <alignment vertical="top" shrinkToFit="1"/>
      <protection/>
    </xf>
    <xf numFmtId="0" fontId="19" fillId="0" borderId="0" xfId="61" applyFont="1" applyFill="1" applyBorder="1" applyAlignment="1">
      <alignment vertical="top" shrinkToFit="1"/>
      <protection/>
    </xf>
    <xf numFmtId="0" fontId="19" fillId="0" borderId="25" xfId="61" applyFont="1" applyFill="1" applyBorder="1">
      <alignment/>
      <protection/>
    </xf>
    <xf numFmtId="0" fontId="19" fillId="0" borderId="26" xfId="61" applyFont="1" applyFill="1" applyBorder="1">
      <alignment/>
      <protection/>
    </xf>
    <xf numFmtId="0" fontId="19" fillId="0" borderId="27" xfId="61" applyFont="1" applyFill="1" applyBorder="1">
      <alignment/>
      <protection/>
    </xf>
    <xf numFmtId="0" fontId="19" fillId="0" borderId="29" xfId="61" applyFont="1" applyFill="1" applyBorder="1">
      <alignment/>
      <protection/>
    </xf>
    <xf numFmtId="0" fontId="19" fillId="0" borderId="30" xfId="61" applyFont="1" applyFill="1" applyBorder="1">
      <alignment/>
      <protection/>
    </xf>
    <xf numFmtId="0" fontId="19" fillId="0" borderId="0" xfId="61" applyFont="1" applyFill="1" applyAlignment="1">
      <alignment vertical="center"/>
      <protection/>
    </xf>
    <xf numFmtId="0" fontId="75" fillId="0" borderId="0" xfId="0" applyFont="1" applyAlignment="1">
      <alignment vertical="center"/>
    </xf>
    <xf numFmtId="0" fontId="73" fillId="0" borderId="0" xfId="61" applyFont="1" applyAlignment="1">
      <alignment shrinkToFit="1"/>
      <protection/>
    </xf>
    <xf numFmtId="0" fontId="73" fillId="0" borderId="0" xfId="61" applyFont="1" applyBorder="1" applyAlignment="1">
      <alignment shrinkToFit="1"/>
      <protection/>
    </xf>
    <xf numFmtId="0" fontId="73" fillId="0" borderId="0" xfId="61" applyFont="1" applyAlignment="1">
      <alignment horizont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2" fillId="0" borderId="0" xfId="61" applyAlignment="1">
      <alignment horizontal="left" vertical="center" indent="1"/>
      <protection/>
    </xf>
    <xf numFmtId="0" fontId="2" fillId="0" borderId="0" xfId="61" applyAlignment="1">
      <alignment vertical="center"/>
      <protection/>
    </xf>
    <xf numFmtId="0" fontId="2" fillId="0" borderId="0" xfId="61" applyAlignment="1">
      <alignment horizontal="left" vertical="center" indent="1" shrinkToFit="1"/>
      <protection/>
    </xf>
    <xf numFmtId="0" fontId="16" fillId="0" borderId="0" xfId="61" applyFont="1" applyAlignment="1">
      <alignment horizontal="left" vertical="center" indent="1" shrinkToFit="1"/>
      <protection/>
    </xf>
    <xf numFmtId="0" fontId="3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horizontal="left" vertical="center" indent="1"/>
      <protection/>
    </xf>
    <xf numFmtId="0" fontId="73" fillId="0" borderId="0" xfId="0" applyFont="1" applyAlignment="1">
      <alignment horizontal="left" vertical="center" wrapText="1" indent="1"/>
    </xf>
    <xf numFmtId="0" fontId="81" fillId="0" borderId="0" xfId="0" applyFont="1" applyAlignment="1">
      <alignment horizontal="left" vertical="center" wrapText="1" indent="1"/>
    </xf>
    <xf numFmtId="0" fontId="82" fillId="0" borderId="0" xfId="0" applyFont="1" applyAlignment="1">
      <alignment horizontal="left" vertical="center" wrapText="1" indent="1"/>
    </xf>
    <xf numFmtId="0" fontId="87" fillId="0" borderId="0" xfId="0" applyFont="1" applyAlignment="1">
      <alignment horizontal="left" vertical="center" wrapText="1" indent="1"/>
    </xf>
    <xf numFmtId="0" fontId="6" fillId="0" borderId="0" xfId="61" applyFont="1" applyAlignment="1">
      <alignment horizontal="left" vertical="center" indent="1" shrinkToFit="1"/>
      <protection/>
    </xf>
    <xf numFmtId="0" fontId="2" fillId="0" borderId="0" xfId="61" applyAlignment="1">
      <alignment horizontal="left" vertical="center" indent="2"/>
      <protection/>
    </xf>
    <xf numFmtId="0" fontId="2" fillId="0" borderId="0" xfId="61" applyAlignment="1">
      <alignment horizontal="left" vertical="center" indent="3" shrinkToFit="1"/>
      <protection/>
    </xf>
    <xf numFmtId="0" fontId="78" fillId="0" borderId="0" xfId="0" applyFont="1" applyAlignment="1">
      <alignment horizontal="left" vertical="center" wrapText="1" indent="1"/>
    </xf>
    <xf numFmtId="0" fontId="83" fillId="0" borderId="0" xfId="0" applyFont="1" applyAlignment="1">
      <alignment horizontal="left" vertical="center" wrapText="1" indent="1"/>
    </xf>
    <xf numFmtId="0" fontId="2" fillId="0" borderId="0" xfId="61" applyAlignment="1">
      <alignment horizontal="left" vertical="center" wrapText="1" indent="1" shrinkToFit="1"/>
      <protection/>
    </xf>
    <xf numFmtId="0" fontId="3" fillId="0" borderId="0" xfId="61" applyFont="1" applyAlignment="1">
      <alignment horizontal="left" vertical="center" indent="1" shrinkToFit="1"/>
      <protection/>
    </xf>
    <xf numFmtId="0" fontId="5" fillId="0" borderId="18" xfId="64" applyFont="1" applyBorder="1" applyAlignment="1">
      <alignment horizontal="center" vertical="center" shrinkToFit="1"/>
      <protection/>
    </xf>
    <xf numFmtId="0" fontId="13" fillId="0" borderId="11" xfId="64" applyFont="1" applyBorder="1" applyAlignment="1">
      <alignment horizontal="center" vertical="center" shrinkToFit="1"/>
      <protection/>
    </xf>
    <xf numFmtId="0" fontId="77" fillId="0" borderId="0" xfId="0" applyFont="1" applyAlignment="1">
      <alignment horizontal="center" vertical="center"/>
    </xf>
    <xf numFmtId="0" fontId="12" fillId="0" borderId="18" xfId="64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9" xfId="64" applyFont="1" applyBorder="1" applyAlignment="1">
      <alignment horizontal="center" vertical="center" wrapText="1"/>
      <protection/>
    </xf>
    <xf numFmtId="0" fontId="12" fillId="0" borderId="23" xfId="64" applyFont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24" xfId="64" applyFont="1" applyBorder="1" applyAlignment="1">
      <alignment horizontal="center" vertical="center" wrapText="1"/>
      <protection/>
    </xf>
    <xf numFmtId="0" fontId="78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shrinkToFit="1"/>
    </xf>
    <xf numFmtId="0" fontId="9" fillId="0" borderId="23" xfId="64" applyFont="1" applyBorder="1" applyAlignment="1">
      <alignment horizontal="center" vertical="center" wrapText="1" shrinkToFit="1"/>
      <protection/>
    </xf>
    <xf numFmtId="0" fontId="10" fillId="0" borderId="0" xfId="64" applyFont="1" applyAlignment="1">
      <alignment horizontal="center" vertical="center" wrapText="1" shrinkToFit="1"/>
      <protection/>
    </xf>
    <xf numFmtId="0" fontId="10" fillId="0" borderId="24" xfId="64" applyFont="1" applyBorder="1" applyAlignment="1">
      <alignment horizontal="center" vertical="center" wrapText="1" shrinkToFit="1"/>
      <protection/>
    </xf>
    <xf numFmtId="0" fontId="10" fillId="0" borderId="15" xfId="64" applyFont="1" applyBorder="1" applyAlignment="1">
      <alignment horizontal="center" vertical="center" wrapText="1" shrinkToFit="1"/>
      <protection/>
    </xf>
    <xf numFmtId="0" fontId="10" fillId="0" borderId="16" xfId="64" applyFont="1" applyBorder="1" applyAlignment="1">
      <alignment horizontal="center" vertical="center" wrapText="1" shrinkToFit="1"/>
      <protection/>
    </xf>
    <xf numFmtId="0" fontId="10" fillId="0" borderId="17" xfId="64" applyFont="1" applyBorder="1" applyAlignment="1">
      <alignment horizontal="center" vertical="center" wrapText="1" shrinkToFit="1"/>
      <protection/>
    </xf>
    <xf numFmtId="0" fontId="5" fillId="0" borderId="12" xfId="64" applyFont="1" applyBorder="1" applyAlignment="1">
      <alignment horizontal="center" vertical="center"/>
      <protection/>
    </xf>
    <xf numFmtId="0" fontId="17" fillId="0" borderId="13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 wrapText="1" shrinkToFit="1"/>
      <protection/>
    </xf>
    <xf numFmtId="0" fontId="9" fillId="0" borderId="24" xfId="64" applyFont="1" applyBorder="1" applyAlignment="1">
      <alignment horizontal="center" vertical="center" wrapText="1" shrinkToFit="1"/>
      <protection/>
    </xf>
    <xf numFmtId="0" fontId="9" fillId="0" borderId="15" xfId="64" applyFont="1" applyBorder="1" applyAlignment="1">
      <alignment horizontal="center" vertical="center" wrapText="1" shrinkToFit="1"/>
      <protection/>
    </xf>
    <xf numFmtId="0" fontId="9" fillId="0" borderId="16" xfId="64" applyFont="1" applyBorder="1" applyAlignment="1">
      <alignment horizontal="center" vertical="center" wrapText="1" shrinkToFit="1"/>
      <protection/>
    </xf>
    <xf numFmtId="0" fontId="9" fillId="0" borderId="17" xfId="64" applyFont="1" applyBorder="1" applyAlignment="1">
      <alignment horizontal="center" vertical="center" wrapText="1" shrinkToFit="1"/>
      <protection/>
    </xf>
    <xf numFmtId="0" fontId="14" fillId="0" borderId="23" xfId="64" applyFont="1" applyBorder="1" applyAlignment="1">
      <alignment horizontal="center" vertical="center" wrapText="1" shrinkToFit="1"/>
      <protection/>
    </xf>
    <xf numFmtId="0" fontId="6" fillId="0" borderId="0" xfId="64" applyFont="1" applyAlignment="1">
      <alignment horizontal="center" vertical="center" wrapText="1" shrinkToFit="1"/>
      <protection/>
    </xf>
    <xf numFmtId="0" fontId="6" fillId="0" borderId="24" xfId="64" applyFont="1" applyBorder="1" applyAlignment="1">
      <alignment horizontal="center" vertical="center" wrapText="1" shrinkToFit="1"/>
      <protection/>
    </xf>
    <xf numFmtId="0" fontId="6" fillId="0" borderId="15" xfId="64" applyFont="1" applyBorder="1" applyAlignment="1">
      <alignment horizontal="center" vertical="center" wrapText="1" shrinkToFit="1"/>
      <protection/>
    </xf>
    <xf numFmtId="0" fontId="6" fillId="0" borderId="16" xfId="64" applyFont="1" applyBorder="1" applyAlignment="1">
      <alignment horizontal="center" vertical="center" wrapText="1" shrinkToFit="1"/>
      <protection/>
    </xf>
    <xf numFmtId="0" fontId="6" fillId="0" borderId="17" xfId="64" applyFont="1" applyBorder="1" applyAlignment="1">
      <alignment horizontal="center" vertical="center" wrapText="1" shrinkToFit="1"/>
      <protection/>
    </xf>
    <xf numFmtId="0" fontId="95" fillId="0" borderId="23" xfId="64" applyFont="1" applyBorder="1" applyAlignment="1">
      <alignment horizontal="center" vertical="center" wrapText="1" shrinkToFit="1"/>
      <protection/>
    </xf>
    <xf numFmtId="0" fontId="96" fillId="0" borderId="0" xfId="64" applyFont="1" applyAlignment="1">
      <alignment horizontal="center" vertical="center" wrapText="1" shrinkToFit="1"/>
      <protection/>
    </xf>
    <xf numFmtId="0" fontId="96" fillId="0" borderId="24" xfId="64" applyFont="1" applyBorder="1" applyAlignment="1">
      <alignment horizontal="center" vertical="center" wrapText="1" shrinkToFit="1"/>
      <protection/>
    </xf>
    <xf numFmtId="0" fontId="96" fillId="0" borderId="15" xfId="64" applyFont="1" applyBorder="1" applyAlignment="1">
      <alignment horizontal="center" vertical="center" wrapText="1" shrinkToFit="1"/>
      <protection/>
    </xf>
    <xf numFmtId="0" fontId="96" fillId="0" borderId="16" xfId="64" applyFont="1" applyBorder="1" applyAlignment="1">
      <alignment horizontal="center" vertical="center" wrapText="1" shrinkToFit="1"/>
      <protection/>
    </xf>
    <xf numFmtId="0" fontId="96" fillId="0" borderId="17" xfId="64" applyFont="1" applyBorder="1" applyAlignment="1">
      <alignment horizontal="center" vertical="center" wrapText="1" shrinkToFit="1"/>
      <protection/>
    </xf>
    <xf numFmtId="0" fontId="5" fillId="0" borderId="2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73" fillId="0" borderId="18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 wrapText="1" shrinkToFit="1"/>
    </xf>
    <xf numFmtId="0" fontId="79" fillId="0" borderId="16" xfId="0" applyFont="1" applyBorder="1" applyAlignment="1">
      <alignment horizontal="center" vertical="center" wrapText="1" shrinkToFit="1"/>
    </xf>
    <xf numFmtId="0" fontId="79" fillId="0" borderId="17" xfId="0" applyFont="1" applyBorder="1" applyAlignment="1">
      <alignment horizontal="center" vertical="center" wrapText="1" shrinkToFit="1"/>
    </xf>
    <xf numFmtId="0" fontId="2" fillId="0" borderId="0" xfId="61" applyAlignment="1">
      <alignment horizontal="center"/>
      <protection/>
    </xf>
    <xf numFmtId="0" fontId="97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61" applyFill="1" applyBorder="1" applyAlignment="1">
      <alignment horizontal="left" vertical="center" indent="1" shrinkToFit="1"/>
      <protection/>
    </xf>
    <xf numFmtId="0" fontId="2" fillId="0" borderId="37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7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1" xfId="61" applyNumberFormat="1" applyFont="1" applyFill="1" applyBorder="1" applyAlignment="1">
      <alignment horizontal="center" vertical="center"/>
      <protection/>
    </xf>
    <xf numFmtId="0" fontId="2" fillId="33" borderId="16" xfId="61" applyNumberFormat="1" applyFont="1" applyFill="1" applyBorder="1" applyAlignment="1">
      <alignment horizontal="center" vertical="center"/>
      <protection/>
    </xf>
    <xf numFmtId="0" fontId="2" fillId="33" borderId="18" xfId="61" applyNumberFormat="1" applyFont="1" applyFill="1" applyBorder="1" applyAlignment="1">
      <alignment horizontal="center" vertical="center"/>
      <protection/>
    </xf>
    <xf numFmtId="0" fontId="2" fillId="33" borderId="15" xfId="61" applyNumberFormat="1" applyFont="1" applyFill="1" applyBorder="1" applyAlignment="1">
      <alignment horizontal="center" vertical="center"/>
      <protection/>
    </xf>
    <xf numFmtId="0" fontId="2" fillId="33" borderId="19" xfId="61" applyNumberFormat="1" applyFont="1" applyFill="1" applyBorder="1" applyAlignment="1">
      <alignment horizontal="center" vertical="center"/>
      <protection/>
    </xf>
    <xf numFmtId="0" fontId="2" fillId="33" borderId="17" xfId="61" applyNumberFormat="1" applyFont="1" applyFill="1" applyBorder="1" applyAlignment="1">
      <alignment horizontal="center" vertical="center"/>
      <protection/>
    </xf>
    <xf numFmtId="0" fontId="2" fillId="0" borderId="10" xfId="61" applyBorder="1" applyAlignment="1">
      <alignment vertical="center" shrinkToFit="1"/>
      <protection/>
    </xf>
    <xf numFmtId="20" fontId="2" fillId="0" borderId="37" xfId="61" applyNumberFormat="1" applyBorder="1" applyAlignment="1">
      <alignment horizontal="center" vertical="center" shrinkToFit="1"/>
      <protection/>
    </xf>
    <xf numFmtId="0" fontId="2" fillId="0" borderId="31" xfId="61" applyBorder="1" applyAlignment="1">
      <alignment horizontal="center" vertical="center" shrinkToFit="1"/>
      <protection/>
    </xf>
    <xf numFmtId="0" fontId="15" fillId="0" borderId="10" xfId="61" applyFont="1" applyFill="1" applyBorder="1" applyAlignment="1">
      <alignment horizontal="center" vertical="center" wrapText="1" shrinkToFit="1"/>
      <protection/>
    </xf>
    <xf numFmtId="0" fontId="79" fillId="0" borderId="37" xfId="0" applyFont="1" applyBorder="1" applyAlignment="1">
      <alignment horizontal="center" vertical="center" wrapText="1" shrinkToFit="1"/>
    </xf>
    <xf numFmtId="0" fontId="79" fillId="0" borderId="31" xfId="0" applyFont="1" applyBorder="1" applyAlignment="1">
      <alignment horizontal="center" vertical="center" wrapText="1" shrinkToFit="1"/>
    </xf>
    <xf numFmtId="0" fontId="16" fillId="0" borderId="10" xfId="61" applyFont="1" applyFill="1" applyBorder="1" applyAlignment="1">
      <alignment horizontal="center" vertical="center" wrapText="1" shrinkToFit="1"/>
      <protection/>
    </xf>
    <xf numFmtId="0" fontId="87" fillId="0" borderId="37" xfId="0" applyFont="1" applyBorder="1" applyAlignment="1">
      <alignment horizontal="center" vertical="center" wrapText="1" shrinkToFit="1"/>
    </xf>
    <xf numFmtId="0" fontId="87" fillId="0" borderId="31" xfId="0" applyFont="1" applyBorder="1" applyAlignment="1">
      <alignment horizontal="center" vertical="center" wrapText="1" shrinkToFit="1"/>
    </xf>
    <xf numFmtId="0" fontId="3" fillId="0" borderId="10" xfId="61" applyFont="1" applyBorder="1" applyAlignment="1">
      <alignment horizontal="center" vertical="center" wrapText="1" shrinkToFit="1"/>
      <protection/>
    </xf>
    <xf numFmtId="0" fontId="15" fillId="0" borderId="10" xfId="61" applyFont="1" applyBorder="1" applyAlignment="1">
      <alignment horizontal="center" vertical="center" wrapText="1" shrinkToFit="1"/>
      <protection/>
    </xf>
    <xf numFmtId="0" fontId="2" fillId="0" borderId="16" xfId="61" applyBorder="1" applyAlignment="1">
      <alignment horizontal="center" shrinkToFit="1"/>
      <protection/>
    </xf>
    <xf numFmtId="0" fontId="2" fillId="0" borderId="12" xfId="61" applyBorder="1" applyAlignment="1">
      <alignment horizontal="center" vertical="center" shrinkToFit="1"/>
      <protection/>
    </xf>
    <xf numFmtId="0" fontId="2" fillId="0" borderId="13" xfId="61" applyBorder="1" applyAlignment="1">
      <alignment horizontal="center" vertical="center" shrinkToFit="1"/>
      <protection/>
    </xf>
    <xf numFmtId="0" fontId="2" fillId="0" borderId="14" xfId="6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14" xfId="61" applyFont="1" applyBorder="1" applyAlignment="1">
      <alignment horizontal="center" vertical="center" wrapText="1" shrinkToFi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33" borderId="14" xfId="61" applyNumberFormat="1" applyFont="1" applyFill="1" applyBorder="1" applyAlignment="1">
      <alignment horizontal="center" vertical="center"/>
      <protection/>
    </xf>
    <xf numFmtId="0" fontId="2" fillId="33" borderId="12" xfId="61" applyNumberFormat="1" applyFont="1" applyFill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 wrapText="1" shrinkToFit="1"/>
      <protection/>
    </xf>
    <xf numFmtId="0" fontId="6" fillId="0" borderId="10" xfId="61" applyFont="1" applyBorder="1" applyAlignment="1">
      <alignment horizontal="center" vertical="center" wrapText="1" shrinkToFit="1"/>
      <protection/>
    </xf>
    <xf numFmtId="0" fontId="2" fillId="33" borderId="13" xfId="61" applyNumberFormat="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2" fillId="0" borderId="10" xfId="61" applyBorder="1" applyAlignment="1">
      <alignment horizontal="center" vertical="center" shrinkToFit="1"/>
      <protection/>
    </xf>
    <xf numFmtId="0" fontId="16" fillId="0" borderId="37" xfId="61" applyFont="1" applyFill="1" applyBorder="1" applyAlignment="1">
      <alignment horizontal="center" vertical="center" wrapText="1" shrinkToFit="1"/>
      <protection/>
    </xf>
    <xf numFmtId="0" fontId="16" fillId="0" borderId="31" xfId="61" applyFont="1" applyFill="1" applyBorder="1" applyAlignment="1">
      <alignment horizontal="center" vertical="center" wrapText="1" shrinkToFit="1"/>
      <protection/>
    </xf>
    <xf numFmtId="0" fontId="81" fillId="0" borderId="37" xfId="0" applyFont="1" applyBorder="1" applyAlignment="1">
      <alignment horizontal="center" vertical="center" wrapText="1" shrinkToFit="1"/>
    </xf>
    <xf numFmtId="0" fontId="81" fillId="0" borderId="31" xfId="0" applyFont="1" applyBorder="1" applyAlignment="1">
      <alignment horizontal="center" vertical="center" wrapText="1" shrinkToFit="1"/>
    </xf>
    <xf numFmtId="0" fontId="3" fillId="0" borderId="10" xfId="61" applyFont="1" applyFill="1" applyBorder="1" applyAlignment="1">
      <alignment horizontal="center" vertical="center" wrapText="1" shrinkToFit="1"/>
      <protection/>
    </xf>
    <xf numFmtId="0" fontId="16" fillId="0" borderId="12" xfId="61" applyFont="1" applyBorder="1" applyAlignment="1">
      <alignment horizontal="center" vertical="center" wrapText="1" shrinkToFit="1"/>
      <protection/>
    </xf>
    <xf numFmtId="0" fontId="16" fillId="0" borderId="13" xfId="61" applyFont="1" applyBorder="1" applyAlignment="1">
      <alignment horizontal="center" vertical="center" wrapText="1" shrinkToFit="1"/>
      <protection/>
    </xf>
    <xf numFmtId="0" fontId="16" fillId="0" borderId="14" xfId="61" applyFont="1" applyBorder="1" applyAlignment="1">
      <alignment horizontal="center" vertical="center" wrapText="1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6" fillId="0" borderId="13" xfId="61" applyFont="1" applyBorder="1" applyAlignment="1">
      <alignment horizontal="center" vertical="center" wrapText="1" shrinkToFit="1"/>
      <protection/>
    </xf>
    <xf numFmtId="0" fontId="6" fillId="0" borderId="14" xfId="61" applyFont="1" applyBorder="1" applyAlignment="1">
      <alignment horizontal="center" vertical="center" wrapText="1" shrinkToFit="1"/>
      <protection/>
    </xf>
    <xf numFmtId="0" fontId="82" fillId="0" borderId="37" xfId="0" applyFont="1" applyBorder="1" applyAlignment="1">
      <alignment horizontal="center" vertical="center" wrapText="1" shrinkToFit="1"/>
    </xf>
    <xf numFmtId="0" fontId="82" fillId="0" borderId="31" xfId="0" applyFont="1" applyBorder="1" applyAlignment="1">
      <alignment horizontal="center" vertical="center" wrapText="1" shrinkToFit="1"/>
    </xf>
    <xf numFmtId="0" fontId="2" fillId="0" borderId="18" xfId="61" applyNumberFormat="1" applyFont="1" applyBorder="1" applyAlignment="1">
      <alignment horizontal="center" vertical="center"/>
      <protection/>
    </xf>
    <xf numFmtId="0" fontId="2" fillId="0" borderId="11" xfId="61" applyNumberFormat="1" applyFont="1" applyBorder="1" applyAlignment="1">
      <alignment horizontal="center" vertical="center"/>
      <protection/>
    </xf>
    <xf numFmtId="0" fontId="2" fillId="0" borderId="19" xfId="61" applyNumberFormat="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 shrinkToFit="1"/>
      <protection/>
    </xf>
    <xf numFmtId="0" fontId="16" fillId="0" borderId="13" xfId="61" applyFont="1" applyBorder="1" applyAlignment="1">
      <alignment horizontal="center" vertical="center" shrinkToFit="1"/>
      <protection/>
    </xf>
    <xf numFmtId="0" fontId="16" fillId="0" borderId="14" xfId="61" applyFont="1" applyBorder="1" applyAlignment="1">
      <alignment horizontal="center" vertical="center" shrinkToFit="1"/>
      <protection/>
    </xf>
    <xf numFmtId="0" fontId="73" fillId="0" borderId="12" xfId="0" applyFont="1" applyBorder="1" applyAlignment="1">
      <alignment horizontal="left" vertical="center" indent="1" shrinkToFit="1"/>
    </xf>
    <xf numFmtId="0" fontId="73" fillId="0" borderId="13" xfId="0" applyFont="1" applyBorder="1" applyAlignment="1">
      <alignment horizontal="left" vertical="center" indent="1" shrinkToFit="1"/>
    </xf>
    <xf numFmtId="0" fontId="73" fillId="0" borderId="14" xfId="0" applyFont="1" applyBorder="1" applyAlignment="1">
      <alignment horizontal="left" vertical="center" indent="1" shrinkToFit="1"/>
    </xf>
    <xf numFmtId="0" fontId="2" fillId="0" borderId="10" xfId="61" applyFill="1" applyBorder="1" applyAlignment="1">
      <alignment horizontal="center" vertical="center" shrinkToFit="1"/>
      <protection/>
    </xf>
    <xf numFmtId="0" fontId="3" fillId="0" borderId="37" xfId="61" applyFont="1" applyFill="1" applyBorder="1" applyAlignment="1">
      <alignment horizontal="center" vertical="center" wrapText="1" shrinkToFit="1"/>
      <protection/>
    </xf>
    <xf numFmtId="0" fontId="3" fillId="0" borderId="31" xfId="61" applyFont="1" applyFill="1" applyBorder="1" applyAlignment="1">
      <alignment horizontal="center" vertical="center" wrapText="1" shrinkToFit="1"/>
      <protection/>
    </xf>
    <xf numFmtId="0" fontId="6" fillId="0" borderId="10" xfId="61" applyFont="1" applyFill="1" applyBorder="1" applyAlignment="1">
      <alignment horizontal="center" vertical="center" wrapText="1" shrinkToFit="1"/>
      <protection/>
    </xf>
    <xf numFmtId="0" fontId="10" fillId="0" borderId="10" xfId="61" applyFont="1" applyFill="1" applyBorder="1" applyAlignment="1">
      <alignment horizontal="center" vertical="center" wrapText="1" shrinkToFit="1"/>
      <protection/>
    </xf>
    <xf numFmtId="0" fontId="16" fillId="0" borderId="10" xfId="61" applyFont="1" applyFill="1" applyBorder="1" applyAlignment="1">
      <alignment horizontal="center" vertical="center" shrinkToFit="1"/>
      <protection/>
    </xf>
    <xf numFmtId="0" fontId="73" fillId="0" borderId="12" xfId="0" applyFont="1" applyFill="1" applyBorder="1" applyAlignment="1">
      <alignment horizontal="left" indent="1"/>
    </xf>
    <xf numFmtId="0" fontId="73" fillId="0" borderId="13" xfId="0" applyFont="1" applyFill="1" applyBorder="1" applyAlignment="1">
      <alignment horizontal="left" indent="1"/>
    </xf>
    <xf numFmtId="0" fontId="73" fillId="0" borderId="14" xfId="0" applyFont="1" applyFill="1" applyBorder="1" applyAlignment="1">
      <alignment horizontal="left" indent="1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40" borderId="18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40" xfId="0" applyFont="1" applyFill="1" applyBorder="1" applyAlignment="1">
      <alignment horizontal="center" vertical="center"/>
    </xf>
    <xf numFmtId="0" fontId="2" fillId="40" borderId="41" xfId="0" applyFont="1" applyFill="1" applyBorder="1" applyAlignment="1">
      <alignment horizontal="center" vertical="center"/>
    </xf>
    <xf numFmtId="0" fontId="2" fillId="40" borderId="42" xfId="0" applyFont="1" applyFill="1" applyBorder="1" applyAlignment="1">
      <alignment horizontal="center" vertical="center"/>
    </xf>
    <xf numFmtId="0" fontId="2" fillId="40" borderId="43" xfId="0" applyFont="1" applyFill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 vertical="center"/>
    </xf>
    <xf numFmtId="0" fontId="2" fillId="33" borderId="18" xfId="62" applyNumberFormat="1" applyFont="1" applyFill="1" applyBorder="1" applyAlignment="1">
      <alignment horizontal="center" vertical="center"/>
      <protection/>
    </xf>
    <xf numFmtId="0" fontId="2" fillId="33" borderId="15" xfId="62" applyNumberFormat="1" applyFont="1" applyFill="1" applyBorder="1" applyAlignment="1">
      <alignment horizontal="center" vertical="center"/>
      <protection/>
    </xf>
    <xf numFmtId="0" fontId="2" fillId="33" borderId="11" xfId="62" applyNumberFormat="1" applyFont="1" applyFill="1" applyBorder="1" applyAlignment="1">
      <alignment horizontal="center" vertical="center"/>
      <protection/>
    </xf>
    <xf numFmtId="0" fontId="2" fillId="33" borderId="16" xfId="62" applyNumberFormat="1" applyFont="1" applyFill="1" applyBorder="1" applyAlignment="1">
      <alignment horizontal="center" vertical="center"/>
      <protection/>
    </xf>
    <xf numFmtId="0" fontId="2" fillId="33" borderId="19" xfId="62" applyNumberFormat="1" applyFont="1" applyFill="1" applyBorder="1" applyAlignment="1">
      <alignment horizontal="center" vertical="center"/>
      <protection/>
    </xf>
    <xf numFmtId="0" fontId="2" fillId="33" borderId="17" xfId="62" applyNumberFormat="1" applyFont="1" applyFill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 wrapText="1" shrinkToFit="1"/>
      <protection/>
    </xf>
    <xf numFmtId="0" fontId="6" fillId="0" borderId="16" xfId="62" applyFont="1" applyBorder="1" applyAlignment="1">
      <alignment horizontal="center" vertical="center" wrapText="1" shrinkToFit="1"/>
      <protection/>
    </xf>
    <xf numFmtId="0" fontId="6" fillId="0" borderId="17" xfId="62" applyFont="1" applyBorder="1" applyAlignment="1">
      <alignment horizontal="center" vertical="center" wrapText="1" shrinkToFit="1"/>
      <protection/>
    </xf>
    <xf numFmtId="0" fontId="2" fillId="0" borderId="15" xfId="62" applyFont="1" applyBorder="1" applyAlignment="1">
      <alignment horizontal="center" vertical="center" wrapText="1" shrinkToFit="1"/>
      <protection/>
    </xf>
    <xf numFmtId="0" fontId="2" fillId="0" borderId="16" xfId="62" applyFont="1" applyBorder="1" applyAlignment="1">
      <alignment horizontal="center" vertical="center" wrapText="1" shrinkToFit="1"/>
      <protection/>
    </xf>
    <xf numFmtId="0" fontId="2" fillId="0" borderId="17" xfId="62" applyFont="1" applyBorder="1" applyAlignment="1">
      <alignment horizontal="center" vertical="center" wrapText="1" shrinkToFit="1"/>
      <protection/>
    </xf>
    <xf numFmtId="0" fontId="2" fillId="0" borderId="10" xfId="62" applyFont="1" applyBorder="1" applyAlignment="1">
      <alignment vertical="center" shrinkToFit="1"/>
      <protection/>
    </xf>
    <xf numFmtId="20" fontId="2" fillId="0" borderId="37" xfId="62" applyNumberFormat="1" applyFont="1" applyBorder="1" applyAlignment="1">
      <alignment horizontal="center" vertical="center" shrinkToFit="1"/>
      <protection/>
    </xf>
    <xf numFmtId="0" fontId="2" fillId="0" borderId="31" xfId="62" applyFont="1" applyBorder="1" applyAlignment="1">
      <alignment horizontal="center" vertical="center" shrinkToFit="1"/>
      <protection/>
    </xf>
    <xf numFmtId="0" fontId="81" fillId="0" borderId="18" xfId="0" applyFont="1" applyFill="1" applyBorder="1" applyAlignment="1">
      <alignment horizontal="center" vertical="center" shrinkToFit="1"/>
    </xf>
    <xf numFmtId="0" fontId="73" fillId="0" borderId="11" xfId="0" applyFont="1" applyFill="1" applyBorder="1" applyAlignment="1">
      <alignment horizontal="center" vertical="center" shrinkToFit="1"/>
    </xf>
    <xf numFmtId="0" fontId="73" fillId="0" borderId="19" xfId="0" applyFont="1" applyFill="1" applyBorder="1" applyAlignment="1">
      <alignment horizontal="center" vertical="center" shrinkToFit="1"/>
    </xf>
    <xf numFmtId="0" fontId="81" fillId="0" borderId="15" xfId="0" applyFont="1" applyFill="1" applyBorder="1" applyAlignment="1">
      <alignment horizontal="center" vertical="center" shrinkToFit="1"/>
    </xf>
    <xf numFmtId="0" fontId="73" fillId="0" borderId="16" xfId="0" applyFont="1" applyFill="1" applyBorder="1" applyAlignment="1">
      <alignment horizontal="center" vertical="center" shrinkToFit="1"/>
    </xf>
    <xf numFmtId="0" fontId="73" fillId="0" borderId="17" xfId="0" applyFont="1" applyFill="1" applyBorder="1" applyAlignment="1">
      <alignment horizontal="center" vertical="center" shrinkToFit="1"/>
    </xf>
    <xf numFmtId="0" fontId="2" fillId="0" borderId="18" xfId="62" applyFont="1" applyBorder="1" applyAlignment="1">
      <alignment horizontal="center" vertical="center" shrinkToFit="1"/>
      <protection/>
    </xf>
    <xf numFmtId="0" fontId="16" fillId="0" borderId="11" xfId="62" applyFont="1" applyBorder="1" applyAlignment="1">
      <alignment horizontal="center" vertical="center" shrinkToFit="1"/>
      <protection/>
    </xf>
    <xf numFmtId="0" fontId="2" fillId="0" borderId="11" xfId="62" applyBorder="1" applyAlignment="1">
      <alignment horizontal="center" vertical="center" shrinkToFit="1"/>
      <protection/>
    </xf>
    <xf numFmtId="0" fontId="2" fillId="0" borderId="19" xfId="62" applyBorder="1" applyAlignment="1">
      <alignment horizontal="center" vertical="center" shrinkToFit="1"/>
      <protection/>
    </xf>
    <xf numFmtId="0" fontId="2" fillId="0" borderId="15" xfId="62" applyBorder="1" applyAlignment="1">
      <alignment horizontal="center" vertical="center" shrinkToFit="1"/>
      <protection/>
    </xf>
    <xf numFmtId="0" fontId="16" fillId="0" borderId="16" xfId="62" applyFont="1" applyBorder="1" applyAlignment="1">
      <alignment horizontal="center" vertical="center" shrinkToFit="1"/>
      <protection/>
    </xf>
    <xf numFmtId="0" fontId="2" fillId="0" borderId="16" xfId="62" applyBorder="1" applyAlignment="1">
      <alignment horizontal="center" vertical="center" shrinkToFit="1"/>
      <protection/>
    </xf>
    <xf numFmtId="0" fontId="2" fillId="0" borderId="17" xfId="62" applyBorder="1" applyAlignment="1">
      <alignment horizontal="center" vertical="center" shrinkToFit="1"/>
      <protection/>
    </xf>
    <xf numFmtId="0" fontId="16" fillId="0" borderId="37" xfId="62" applyFont="1" applyFill="1" applyBorder="1" applyAlignment="1">
      <alignment horizontal="center" vertical="center" wrapText="1" shrinkToFit="1"/>
      <protection/>
    </xf>
    <xf numFmtId="0" fontId="16" fillId="0" borderId="31" xfId="62" applyFont="1" applyFill="1" applyBorder="1" applyAlignment="1">
      <alignment horizontal="center" vertical="center" wrapText="1" shrinkToFit="1"/>
      <protection/>
    </xf>
    <xf numFmtId="0" fontId="2" fillId="40" borderId="15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3" fillId="0" borderId="10" xfId="62" applyFont="1" applyFill="1" applyBorder="1" applyAlignment="1">
      <alignment horizontal="center" vertical="center" wrapText="1" shrinkToFit="1"/>
      <protection/>
    </xf>
    <xf numFmtId="0" fontId="2" fillId="33" borderId="12" xfId="62" applyNumberFormat="1" applyFont="1" applyFill="1" applyBorder="1" applyAlignment="1">
      <alignment horizontal="center" vertical="center"/>
      <protection/>
    </xf>
    <xf numFmtId="0" fontId="2" fillId="33" borderId="13" xfId="62" applyNumberFormat="1" applyFont="1" applyFill="1" applyBorder="1" applyAlignment="1">
      <alignment horizontal="center" vertical="center"/>
      <protection/>
    </xf>
    <xf numFmtId="0" fontId="2" fillId="33" borderId="14" xfId="62" applyNumberFormat="1" applyFont="1" applyFill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 wrapText="1" shrinkToFit="1"/>
      <protection/>
    </xf>
    <xf numFmtId="0" fontId="6" fillId="0" borderId="31" xfId="62" applyFont="1" applyBorder="1" applyAlignment="1">
      <alignment horizontal="center" vertical="center" wrapText="1" shrinkToFit="1"/>
      <protection/>
    </xf>
    <xf numFmtId="0" fontId="2" fillId="0" borderId="37" xfId="62" applyFont="1" applyBorder="1" applyAlignment="1">
      <alignment vertical="center" shrinkToFit="1"/>
      <protection/>
    </xf>
    <xf numFmtId="0" fontId="16" fillId="0" borderId="37" xfId="62" applyFont="1" applyBorder="1" applyAlignment="1">
      <alignment horizontal="center" vertical="center" wrapText="1" shrinkToFit="1"/>
      <protection/>
    </xf>
    <xf numFmtId="0" fontId="16" fillId="0" borderId="31" xfId="62" applyFont="1" applyBorder="1" applyAlignment="1">
      <alignment horizontal="center" vertical="center" wrapText="1" shrinkToFit="1"/>
      <protection/>
    </xf>
    <xf numFmtId="0" fontId="6" fillId="0" borderId="18" xfId="62" applyFont="1" applyBorder="1" applyAlignment="1">
      <alignment horizontal="center" vertical="center" wrapText="1" shrinkToFit="1"/>
      <protection/>
    </xf>
    <xf numFmtId="0" fontId="6" fillId="0" borderId="11" xfId="62" applyFont="1" applyBorder="1" applyAlignment="1">
      <alignment horizontal="center" vertical="center" wrapText="1" shrinkToFit="1"/>
      <protection/>
    </xf>
    <xf numFmtId="0" fontId="6" fillId="0" borderId="19" xfId="62" applyFont="1" applyBorder="1" applyAlignment="1">
      <alignment horizontal="center" vertical="center" wrapText="1" shrinkToFit="1"/>
      <protection/>
    </xf>
    <xf numFmtId="0" fontId="3" fillId="33" borderId="13" xfId="62" applyNumberFormat="1" applyFont="1" applyFill="1" applyBorder="1" applyAlignment="1">
      <alignment horizontal="center" vertical="center" wrapText="1"/>
      <protection/>
    </xf>
    <xf numFmtId="0" fontId="3" fillId="33" borderId="14" xfId="62" applyNumberFormat="1" applyFont="1" applyFill="1" applyBorder="1" applyAlignment="1">
      <alignment horizontal="center" vertical="center" wrapText="1"/>
      <protection/>
    </xf>
    <xf numFmtId="0" fontId="2" fillId="0" borderId="10" xfId="62" applyFill="1" applyBorder="1" applyAlignment="1">
      <alignment horizontal="center" vertical="center" shrinkToFit="1"/>
      <protection/>
    </xf>
    <xf numFmtId="0" fontId="73" fillId="0" borderId="15" xfId="0" applyFont="1" applyBorder="1" applyAlignment="1">
      <alignment horizontal="center" vertical="center" shrinkToFit="1"/>
    </xf>
    <xf numFmtId="0" fontId="73" fillId="0" borderId="16" xfId="0" applyFont="1" applyBorder="1" applyAlignment="1">
      <alignment horizontal="center" vertical="center" shrinkToFit="1"/>
    </xf>
    <xf numFmtId="0" fontId="73" fillId="0" borderId="17" xfId="0" applyFont="1" applyBorder="1" applyAlignment="1">
      <alignment horizontal="center" vertical="center" shrinkToFit="1"/>
    </xf>
    <xf numFmtId="0" fontId="2" fillId="0" borderId="16" xfId="62" applyBorder="1" applyAlignment="1">
      <alignment horizontal="center" shrinkToFit="1"/>
      <protection/>
    </xf>
    <xf numFmtId="0" fontId="2" fillId="0" borderId="12" xfId="62" applyBorder="1" applyAlignment="1">
      <alignment horizontal="center" vertical="center" shrinkToFit="1"/>
      <protection/>
    </xf>
    <xf numFmtId="0" fontId="2" fillId="0" borderId="13" xfId="62" applyBorder="1" applyAlignment="1">
      <alignment horizontal="center" vertical="center" shrinkToFit="1"/>
      <protection/>
    </xf>
    <xf numFmtId="0" fontId="2" fillId="0" borderId="14" xfId="62" applyBorder="1" applyAlignment="1">
      <alignment horizontal="center" vertical="center" shrinkToFit="1"/>
      <protection/>
    </xf>
    <xf numFmtId="0" fontId="3" fillId="0" borderId="12" xfId="62" applyFont="1" applyBorder="1" applyAlignment="1">
      <alignment horizontal="center" vertical="center" wrapText="1" shrinkToFit="1"/>
      <protection/>
    </xf>
    <xf numFmtId="0" fontId="3" fillId="0" borderId="13" xfId="62" applyFont="1" applyBorder="1" applyAlignment="1">
      <alignment horizontal="center" vertical="center" wrapText="1" shrinkToFit="1"/>
      <protection/>
    </xf>
    <xf numFmtId="0" fontId="3" fillId="0" borderId="14" xfId="62" applyFont="1" applyBorder="1" applyAlignment="1">
      <alignment horizontal="center" vertical="center" wrapText="1" shrinkToFit="1"/>
      <protection/>
    </xf>
    <xf numFmtId="0" fontId="10" fillId="0" borderId="37" xfId="62" applyFont="1" applyBorder="1" applyAlignment="1">
      <alignment horizontal="center" vertical="center" wrapText="1" shrinkToFit="1"/>
      <protection/>
    </xf>
    <xf numFmtId="0" fontId="10" fillId="0" borderId="31" xfId="62" applyFont="1" applyBorder="1" applyAlignment="1">
      <alignment horizontal="center" vertical="center" wrapText="1" shrinkToFit="1"/>
      <protection/>
    </xf>
    <xf numFmtId="0" fontId="15" fillId="0" borderId="37" xfId="62" applyFont="1" applyBorder="1" applyAlignment="1">
      <alignment horizontal="center" vertical="center" wrapText="1" shrinkToFit="1"/>
      <protection/>
    </xf>
    <xf numFmtId="0" fontId="15" fillId="0" borderId="31" xfId="62" applyFont="1" applyBorder="1" applyAlignment="1">
      <alignment horizontal="center" vertical="center" wrapText="1" shrinkToFit="1"/>
      <protection/>
    </xf>
    <xf numFmtId="0" fontId="2" fillId="0" borderId="37" xfId="62" applyFont="1" applyFill="1" applyBorder="1" applyAlignment="1">
      <alignment horizontal="center" vertical="center" wrapText="1" shrinkToFit="1"/>
      <protection/>
    </xf>
    <xf numFmtId="0" fontId="2" fillId="0" borderId="31" xfId="62" applyFont="1" applyFill="1" applyBorder="1" applyAlignment="1">
      <alignment horizontal="center" vertical="center" wrapText="1" shrinkToFit="1"/>
      <protection/>
    </xf>
    <xf numFmtId="0" fontId="2" fillId="0" borderId="46" xfId="62" applyFont="1" applyBorder="1" applyAlignment="1">
      <alignment horizontal="center" vertical="center" shrinkToFit="1"/>
      <protection/>
    </xf>
    <xf numFmtId="0" fontId="16" fillId="0" borderId="10" xfId="62" applyFont="1" applyBorder="1" applyAlignment="1">
      <alignment horizontal="center" vertical="center" wrapText="1" shrinkToFit="1"/>
      <protection/>
    </xf>
    <xf numFmtId="0" fontId="10" fillId="0" borderId="10" xfId="62" applyFont="1" applyBorder="1" applyAlignment="1">
      <alignment horizontal="center" vertical="center" wrapText="1" shrinkToFit="1"/>
      <protection/>
    </xf>
    <xf numFmtId="0" fontId="15" fillId="0" borderId="37" xfId="62" applyFont="1" applyFill="1" applyBorder="1" applyAlignment="1">
      <alignment horizontal="center" vertical="center" wrapText="1" shrinkToFit="1"/>
      <protection/>
    </xf>
    <xf numFmtId="0" fontId="15" fillId="0" borderId="31" xfId="62" applyFont="1" applyFill="1" applyBorder="1" applyAlignment="1">
      <alignment horizontal="center" vertical="center" wrapText="1" shrinkToFit="1"/>
      <protection/>
    </xf>
    <xf numFmtId="0" fontId="98" fillId="0" borderId="46" xfId="62" applyFont="1" applyBorder="1" applyAlignment="1">
      <alignment horizontal="center" vertical="center" wrapText="1" shrinkToFit="1"/>
      <protection/>
    </xf>
    <xf numFmtId="0" fontId="15" fillId="0" borderId="10" xfId="62" applyFont="1" applyBorder="1" applyAlignment="1">
      <alignment horizontal="center" vertical="center" wrapText="1" shrinkToFit="1"/>
      <protection/>
    </xf>
    <xf numFmtId="0" fontId="2" fillId="0" borderId="37" xfId="62" applyFill="1" applyBorder="1" applyAlignment="1">
      <alignment horizontal="center" vertical="center" shrinkToFit="1"/>
      <protection/>
    </xf>
    <xf numFmtId="0" fontId="2" fillId="0" borderId="31" xfId="62" applyFill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wrapText="1" shrinkToFit="1"/>
      <protection/>
    </xf>
    <xf numFmtId="0" fontId="16" fillId="0" borderId="16" xfId="62" applyFont="1" applyBorder="1" applyAlignment="1">
      <alignment horizontal="center" vertical="center" wrapText="1" shrinkToFit="1"/>
      <protection/>
    </xf>
    <xf numFmtId="0" fontId="6" fillId="0" borderId="37" xfId="62" applyFont="1" applyBorder="1" applyAlignment="1">
      <alignment horizontal="center" vertical="center" wrapText="1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87" fillId="0" borderId="37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2" fillId="0" borderId="0" xfId="62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2" fillId="0" borderId="12" xfId="62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3" fillId="39" borderId="12" xfId="0" applyFont="1" applyFill="1" applyBorder="1" applyAlignment="1">
      <alignment horizontal="left" indent="1"/>
    </xf>
    <xf numFmtId="0" fontId="73" fillId="39" borderId="13" xfId="0" applyFont="1" applyFill="1" applyBorder="1" applyAlignment="1">
      <alignment horizontal="left" indent="1"/>
    </xf>
    <xf numFmtId="0" fontId="73" fillId="0" borderId="23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2" fillId="0" borderId="10" xfId="63" applyFont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40" borderId="18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40" xfId="0" applyFont="1" applyFill="1" applyBorder="1" applyAlignment="1">
      <alignment horizontal="center" vertical="center"/>
    </xf>
    <xf numFmtId="0" fontId="2" fillId="40" borderId="41" xfId="0" applyFont="1" applyFill="1" applyBorder="1" applyAlignment="1">
      <alignment horizontal="center" vertical="center"/>
    </xf>
    <xf numFmtId="0" fontId="2" fillId="40" borderId="42" xfId="0" applyFont="1" applyFill="1" applyBorder="1" applyAlignment="1">
      <alignment horizontal="center" vertical="center"/>
    </xf>
    <xf numFmtId="0" fontId="2" fillId="40" borderId="43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2" fillId="33" borderId="18" xfId="63" applyNumberFormat="1" applyFont="1" applyFill="1" applyBorder="1" applyAlignment="1">
      <alignment horizontal="center" vertical="center"/>
      <protection/>
    </xf>
    <xf numFmtId="0" fontId="2" fillId="33" borderId="15" xfId="63" applyNumberFormat="1" applyFont="1" applyFill="1" applyBorder="1" applyAlignment="1">
      <alignment horizontal="center" vertical="center"/>
      <protection/>
    </xf>
    <xf numFmtId="0" fontId="2" fillId="33" borderId="11" xfId="63" applyNumberFormat="1" applyFont="1" applyFill="1" applyBorder="1" applyAlignment="1">
      <alignment horizontal="center" vertical="center"/>
      <protection/>
    </xf>
    <xf numFmtId="0" fontId="2" fillId="33" borderId="16" xfId="63" applyNumberFormat="1" applyFont="1" applyFill="1" applyBorder="1" applyAlignment="1">
      <alignment horizontal="center" vertical="center"/>
      <protection/>
    </xf>
    <xf numFmtId="0" fontId="2" fillId="33" borderId="19" xfId="63" applyNumberFormat="1" applyFont="1" applyFill="1" applyBorder="1" applyAlignment="1">
      <alignment horizontal="center" vertical="center"/>
      <protection/>
    </xf>
    <xf numFmtId="0" fontId="2" fillId="33" borderId="17" xfId="63" applyNumberFormat="1" applyFont="1" applyFill="1" applyBorder="1" applyAlignment="1">
      <alignment horizontal="center" vertical="center"/>
      <protection/>
    </xf>
    <xf numFmtId="0" fontId="2" fillId="0" borderId="10" xfId="63" applyFont="1" applyBorder="1" applyAlignment="1">
      <alignment vertical="center" shrinkToFit="1"/>
      <protection/>
    </xf>
    <xf numFmtId="20" fontId="2" fillId="0" borderId="37" xfId="63" applyNumberFormat="1" applyFont="1" applyBorder="1" applyAlignment="1">
      <alignment horizontal="center" vertical="center" shrinkToFit="1"/>
      <protection/>
    </xf>
    <xf numFmtId="0" fontId="2" fillId="0" borderId="31" xfId="63" applyFont="1" applyBorder="1" applyAlignment="1">
      <alignment horizontal="center" vertical="center" shrinkToFit="1"/>
      <protection/>
    </xf>
    <xf numFmtId="0" fontId="2" fillId="0" borderId="18" xfId="63" applyFont="1" applyBorder="1" applyAlignment="1">
      <alignment horizontal="center" vertical="center" shrinkToFit="1"/>
      <protection/>
    </xf>
    <xf numFmtId="0" fontId="16" fillId="0" borderId="11" xfId="63" applyFont="1" applyBorder="1" applyAlignment="1">
      <alignment horizontal="center" vertical="center" shrinkToFit="1"/>
      <protection/>
    </xf>
    <xf numFmtId="0" fontId="2" fillId="0" borderId="11" xfId="63" applyBorder="1" applyAlignment="1">
      <alignment horizontal="center" vertical="center" shrinkToFit="1"/>
      <protection/>
    </xf>
    <xf numFmtId="0" fontId="2" fillId="0" borderId="19" xfId="63" applyBorder="1" applyAlignment="1">
      <alignment horizontal="center" vertical="center" shrinkToFit="1"/>
      <protection/>
    </xf>
    <xf numFmtId="0" fontId="2" fillId="0" borderId="15" xfId="63" applyBorder="1" applyAlignment="1">
      <alignment horizontal="center" vertical="center" shrinkToFit="1"/>
      <protection/>
    </xf>
    <xf numFmtId="0" fontId="16" fillId="0" borderId="16" xfId="63" applyFont="1" applyBorder="1" applyAlignment="1">
      <alignment horizontal="center" vertical="center" shrinkToFit="1"/>
      <protection/>
    </xf>
    <xf numFmtId="0" fontId="2" fillId="0" borderId="16" xfId="63" applyBorder="1" applyAlignment="1">
      <alignment horizontal="center" vertical="center" shrinkToFit="1"/>
      <protection/>
    </xf>
    <xf numFmtId="0" fontId="2" fillId="0" borderId="17" xfId="63" applyBorder="1" applyAlignment="1">
      <alignment horizontal="center" vertical="center" shrinkToFit="1"/>
      <protection/>
    </xf>
    <xf numFmtId="0" fontId="2" fillId="0" borderId="37" xfId="63" applyFill="1" applyBorder="1" applyAlignment="1">
      <alignment horizontal="center" vertical="center" shrinkToFit="1"/>
      <protection/>
    </xf>
    <xf numFmtId="0" fontId="2" fillId="0" borderId="31" xfId="63" applyFill="1" applyBorder="1" applyAlignment="1">
      <alignment horizontal="center" vertical="center" shrinkToFit="1"/>
      <protection/>
    </xf>
    <xf numFmtId="0" fontId="2" fillId="0" borderId="18" xfId="63" applyNumberFormat="1" applyFont="1" applyBorder="1" applyAlignment="1">
      <alignment horizontal="center" vertical="center"/>
      <protection/>
    </xf>
    <xf numFmtId="0" fontId="2" fillId="0" borderId="11" xfId="63" applyNumberFormat="1" applyFont="1" applyBorder="1" applyAlignment="1">
      <alignment horizontal="center" vertical="center"/>
      <protection/>
    </xf>
    <xf numFmtId="0" fontId="2" fillId="0" borderId="19" xfId="63" applyNumberFormat="1" applyFont="1" applyBorder="1" applyAlignment="1">
      <alignment horizontal="center" vertical="center"/>
      <protection/>
    </xf>
    <xf numFmtId="0" fontId="79" fillId="0" borderId="15" xfId="0" applyFont="1" applyBorder="1" applyAlignment="1">
      <alignment horizontal="center" vertical="center" shrinkToFit="1"/>
    </xf>
    <xf numFmtId="0" fontId="79" fillId="0" borderId="16" xfId="0" applyFont="1" applyBorder="1" applyAlignment="1">
      <alignment horizontal="center" vertical="center" shrinkToFit="1"/>
    </xf>
    <xf numFmtId="0" fontId="79" fillId="0" borderId="17" xfId="0" applyFont="1" applyBorder="1" applyAlignment="1">
      <alignment horizontal="center" vertical="center" shrinkToFit="1"/>
    </xf>
    <xf numFmtId="0" fontId="2" fillId="33" borderId="12" xfId="63" applyNumberFormat="1" applyFont="1" applyFill="1" applyBorder="1" applyAlignment="1">
      <alignment horizontal="center" vertical="center"/>
      <protection/>
    </xf>
    <xf numFmtId="0" fontId="2" fillId="33" borderId="13" xfId="63" applyNumberFormat="1" applyFont="1" applyFill="1" applyBorder="1" applyAlignment="1">
      <alignment horizontal="center" vertical="center"/>
      <protection/>
    </xf>
    <xf numFmtId="0" fontId="2" fillId="33" borderId="14" xfId="63" applyNumberFormat="1" applyFont="1" applyFill="1" applyBorder="1" applyAlignment="1">
      <alignment horizontal="center" vertical="center"/>
      <protection/>
    </xf>
    <xf numFmtId="0" fontId="16" fillId="0" borderId="37" xfId="63" applyFont="1" applyBorder="1" applyAlignment="1">
      <alignment horizontal="center" vertical="center" wrapText="1" shrinkToFit="1"/>
      <protection/>
    </xf>
    <xf numFmtId="0" fontId="16" fillId="0" borderId="31" xfId="63" applyFont="1" applyBorder="1" applyAlignment="1">
      <alignment horizontal="center" vertical="center" wrapText="1" shrinkToFit="1"/>
      <protection/>
    </xf>
    <xf numFmtId="0" fontId="2" fillId="0" borderId="37" xfId="63" applyFont="1" applyBorder="1" applyAlignment="1">
      <alignment horizontal="center" vertical="center" wrapText="1" shrinkToFit="1"/>
      <protection/>
    </xf>
    <xf numFmtId="0" fontId="2" fillId="0" borderId="31" xfId="63" applyBorder="1" applyAlignment="1">
      <alignment horizontal="center" vertical="center" wrapText="1" shrinkToFit="1"/>
      <protection/>
    </xf>
    <xf numFmtId="0" fontId="16" fillId="0" borderId="10" xfId="63" applyFont="1" applyFill="1" applyBorder="1" applyAlignment="1">
      <alignment horizontal="center" vertical="center" wrapText="1" shrinkToFit="1"/>
      <protection/>
    </xf>
    <xf numFmtId="0" fontId="3" fillId="33" borderId="13" xfId="63" applyNumberFormat="1" applyFont="1" applyFill="1" applyBorder="1" applyAlignment="1">
      <alignment horizontal="center" vertical="center" wrapText="1"/>
      <protection/>
    </xf>
    <xf numFmtId="0" fontId="3" fillId="33" borderId="14" xfId="63" applyNumberFormat="1" applyFont="1" applyFill="1" applyBorder="1" applyAlignment="1">
      <alignment horizontal="center" vertical="center" wrapText="1"/>
      <protection/>
    </xf>
    <xf numFmtId="0" fontId="2" fillId="0" borderId="37" xfId="63" applyFont="1" applyBorder="1" applyAlignment="1">
      <alignment vertical="center" shrinkToFit="1"/>
      <protection/>
    </xf>
    <xf numFmtId="0" fontId="10" fillId="0" borderId="37" xfId="63" applyFont="1" applyBorder="1" applyAlignment="1">
      <alignment horizontal="center" vertical="center" wrapText="1" shrinkToFit="1"/>
      <protection/>
    </xf>
    <xf numFmtId="0" fontId="10" fillId="0" borderId="31" xfId="63" applyFont="1" applyBorder="1" applyAlignment="1">
      <alignment horizontal="center" vertical="center" wrapText="1" shrinkToFit="1"/>
      <protection/>
    </xf>
    <xf numFmtId="0" fontId="15" fillId="0" borderId="10" xfId="63" applyFont="1" applyFill="1" applyBorder="1" applyAlignment="1">
      <alignment horizontal="center" vertical="center" wrapText="1" shrinkToFit="1"/>
      <protection/>
    </xf>
    <xf numFmtId="0" fontId="2" fillId="0" borderId="16" xfId="63" applyBorder="1" applyAlignment="1">
      <alignment horizontal="center" shrinkToFit="1"/>
      <protection/>
    </xf>
    <xf numFmtId="0" fontId="73" fillId="0" borderId="15" xfId="0" applyFont="1" applyBorder="1" applyAlignment="1">
      <alignment horizontal="center" vertical="center" wrapText="1" shrinkToFit="1"/>
    </xf>
    <xf numFmtId="0" fontId="73" fillId="0" borderId="16" xfId="0" applyFont="1" applyBorder="1" applyAlignment="1">
      <alignment horizontal="center" vertical="center" wrapText="1" shrinkToFit="1"/>
    </xf>
    <xf numFmtId="0" fontId="73" fillId="0" borderId="17" xfId="0" applyFont="1" applyBorder="1" applyAlignment="1">
      <alignment horizontal="center" vertical="center" wrapText="1" shrinkToFit="1"/>
    </xf>
    <xf numFmtId="0" fontId="3" fillId="0" borderId="12" xfId="63" applyFont="1" applyBorder="1" applyAlignment="1">
      <alignment horizontal="center" vertical="center" wrapText="1" shrinkToFit="1"/>
      <protection/>
    </xf>
    <xf numFmtId="0" fontId="3" fillId="0" borderId="13" xfId="63" applyFont="1" applyBorder="1" applyAlignment="1">
      <alignment horizontal="center" vertical="center" wrapText="1" shrinkToFit="1"/>
      <protection/>
    </xf>
    <xf numFmtId="0" fontId="3" fillId="0" borderId="14" xfId="63" applyFont="1" applyBorder="1" applyAlignment="1">
      <alignment horizontal="center" vertical="center" wrapText="1" shrinkToFit="1"/>
      <protection/>
    </xf>
    <xf numFmtId="0" fontId="2" fillId="0" borderId="12" xfId="63" applyBorder="1" applyAlignment="1">
      <alignment horizontal="center" vertical="center" shrinkToFit="1"/>
      <protection/>
    </xf>
    <xf numFmtId="0" fontId="2" fillId="0" borderId="13" xfId="63" applyBorder="1" applyAlignment="1">
      <alignment horizontal="center" vertical="center" shrinkToFit="1"/>
      <protection/>
    </xf>
    <xf numFmtId="0" fontId="2" fillId="0" borderId="14" xfId="63" applyBorder="1" applyAlignment="1">
      <alignment horizontal="center" vertical="center" shrinkToFit="1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 wrapText="1" shrinkToFit="1"/>
      <protection/>
    </xf>
    <xf numFmtId="0" fontId="6" fillId="0" borderId="31" xfId="63" applyFont="1" applyBorder="1" applyAlignment="1">
      <alignment horizontal="center" vertical="center" wrapText="1" shrinkToFit="1"/>
      <protection/>
    </xf>
    <xf numFmtId="0" fontId="2" fillId="0" borderId="37" xfId="63" applyFont="1" applyBorder="1" applyAlignment="1">
      <alignment horizontal="center" vertical="center" shrinkToFit="1"/>
      <protection/>
    </xf>
    <xf numFmtId="0" fontId="2" fillId="0" borderId="31" xfId="63" applyBorder="1" applyAlignment="1">
      <alignment horizontal="center" vertical="center" shrinkToFit="1"/>
      <protection/>
    </xf>
    <xf numFmtId="0" fontId="2" fillId="0" borderId="46" xfId="63" applyFont="1" applyBorder="1" applyAlignment="1">
      <alignment horizontal="center" vertical="center" shrinkToFit="1"/>
      <protection/>
    </xf>
    <xf numFmtId="0" fontId="10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 shrinkToFit="1"/>
      <protection/>
    </xf>
    <xf numFmtId="0" fontId="6" fillId="0" borderId="37" xfId="63" applyFont="1" applyFill="1" applyBorder="1" applyAlignment="1">
      <alignment horizontal="center" vertical="center" wrapText="1" shrinkToFit="1"/>
      <protection/>
    </xf>
    <xf numFmtId="0" fontId="6" fillId="0" borderId="31" xfId="63" applyFont="1" applyFill="1" applyBorder="1" applyAlignment="1">
      <alignment horizontal="center" vertical="center" wrapText="1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17" xfId="63" applyFont="1" applyBorder="1" applyAlignment="1">
      <alignment horizontal="center" vertical="center" shrinkToFit="1"/>
      <protection/>
    </xf>
    <xf numFmtId="0" fontId="3" fillId="0" borderId="37" xfId="63" applyFont="1" applyFill="1" applyBorder="1" applyAlignment="1">
      <alignment horizontal="center" vertical="center" wrapText="1" shrinkToFit="1"/>
      <protection/>
    </xf>
    <xf numFmtId="0" fontId="3" fillId="0" borderId="31" xfId="63" applyFont="1" applyFill="1" applyBorder="1" applyAlignment="1">
      <alignment horizontal="center" vertical="center" wrapText="1" shrinkToFit="1"/>
      <protection/>
    </xf>
    <xf numFmtId="0" fontId="99" fillId="0" borderId="46" xfId="63" applyFont="1" applyBorder="1" applyAlignment="1">
      <alignment horizontal="center" vertical="center" wrapText="1" shrinkToFit="1"/>
      <protection/>
    </xf>
    <xf numFmtId="0" fontId="16" fillId="0" borderId="12" xfId="63" applyFont="1" applyBorder="1" applyAlignment="1">
      <alignment horizontal="center" vertical="center" wrapText="1" shrinkToFit="1"/>
      <protection/>
    </xf>
    <xf numFmtId="0" fontId="16" fillId="0" borderId="13" xfId="63" applyFont="1" applyBorder="1" applyAlignment="1">
      <alignment horizontal="center" vertical="center" wrapText="1" shrinkToFit="1"/>
      <protection/>
    </xf>
    <xf numFmtId="0" fontId="16" fillId="0" borderId="14" xfId="63" applyFont="1" applyBorder="1" applyAlignment="1">
      <alignment horizontal="center" vertical="center" wrapText="1" shrinkToFit="1"/>
      <protection/>
    </xf>
    <xf numFmtId="0" fontId="2" fillId="0" borderId="37" xfId="63" applyFill="1" applyBorder="1" applyAlignment="1">
      <alignment horizontal="center" vertical="center" wrapText="1" shrinkToFit="1"/>
      <protection/>
    </xf>
    <xf numFmtId="0" fontId="2" fillId="0" borderId="31" xfId="63" applyFill="1" applyBorder="1" applyAlignment="1">
      <alignment horizontal="center" vertical="center" wrapText="1" shrinkToFit="1"/>
      <protection/>
    </xf>
    <xf numFmtId="0" fontId="2" fillId="0" borderId="0" xfId="63" applyAlignment="1">
      <alignment horizont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10" xfId="63" applyFont="1" applyBorder="1" applyAlignment="1">
      <alignment horizontal="center" vertical="center" wrapText="1" shrinkToFit="1"/>
      <protection/>
    </xf>
    <xf numFmtId="0" fontId="2" fillId="0" borderId="12" xfId="61" applyBorder="1" applyAlignment="1">
      <alignment horizontal="center" vertical="center" wrapText="1" shrinkToFit="1"/>
      <protection/>
    </xf>
    <xf numFmtId="0" fontId="2" fillId="0" borderId="13" xfId="61" applyBorder="1" applyAlignment="1">
      <alignment horizontal="center" vertical="center" wrapText="1" shrinkToFit="1"/>
      <protection/>
    </xf>
    <xf numFmtId="0" fontId="2" fillId="0" borderId="14" xfId="61" applyBorder="1" applyAlignment="1">
      <alignment horizontal="center" vertical="center" wrapText="1" shrinkToFit="1"/>
      <protection/>
    </xf>
    <xf numFmtId="0" fontId="2" fillId="0" borderId="12" xfId="61" applyFont="1" applyBorder="1" applyAlignment="1">
      <alignment horizontal="center" vertical="center" wrapText="1" shrinkToFit="1"/>
      <protection/>
    </xf>
    <xf numFmtId="0" fontId="2" fillId="0" borderId="13" xfId="61" applyFont="1" applyBorder="1" applyAlignment="1">
      <alignment horizontal="center" vertical="center" wrapText="1" shrinkToFit="1"/>
      <protection/>
    </xf>
    <xf numFmtId="0" fontId="2" fillId="0" borderId="14" xfId="61" applyFont="1" applyBorder="1" applyAlignment="1">
      <alignment horizontal="center" vertical="center" wrapText="1" shrinkToFit="1"/>
      <protection/>
    </xf>
    <xf numFmtId="0" fontId="2" fillId="0" borderId="37" xfId="61" applyFont="1" applyFill="1" applyBorder="1" applyAlignment="1">
      <alignment horizontal="center" vertical="center" wrapText="1" shrinkToFit="1"/>
      <protection/>
    </xf>
    <xf numFmtId="0" fontId="2" fillId="0" borderId="31" xfId="61" applyFont="1" applyFill="1" applyBorder="1" applyAlignment="1">
      <alignment horizontal="center" vertical="center" wrapText="1" shrinkToFit="1"/>
      <protection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75" fillId="0" borderId="0" xfId="0" applyFont="1" applyAlignment="1">
      <alignment horizontal="left"/>
    </xf>
    <xf numFmtId="0" fontId="75" fillId="0" borderId="0" xfId="0" applyFont="1" applyAlignment="1">
      <alignment vertical="center"/>
    </xf>
    <xf numFmtId="0" fontId="2" fillId="0" borderId="0" xfId="61" applyAlignment="1">
      <alignment horizontal="left" vertical="top" wrapText="1"/>
      <protection/>
    </xf>
    <xf numFmtId="0" fontId="2" fillId="0" borderId="0" xfId="6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24" xfId="61" applyBorder="1" applyAlignment="1">
      <alignment horizontal="center" vertical="center"/>
      <protection/>
    </xf>
    <xf numFmtId="0" fontId="2" fillId="0" borderId="27" xfId="61" applyBorder="1" applyAlignment="1">
      <alignment horizontal="center" vertical="center"/>
      <protection/>
    </xf>
    <xf numFmtId="0" fontId="75" fillId="0" borderId="47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73" fillId="0" borderId="18" xfId="0" applyFont="1" applyBorder="1" applyAlignment="1">
      <alignment horizontal="left" vertical="center" shrinkToFit="1"/>
    </xf>
    <xf numFmtId="0" fontId="73" fillId="0" borderId="11" xfId="0" applyFont="1" applyBorder="1" applyAlignment="1">
      <alignment horizontal="left" vertical="center" shrinkToFit="1"/>
    </xf>
    <xf numFmtId="0" fontId="73" fillId="0" borderId="19" xfId="0" applyFont="1" applyBorder="1" applyAlignment="1">
      <alignment horizontal="left" vertical="center" shrinkToFit="1"/>
    </xf>
    <xf numFmtId="0" fontId="73" fillId="0" borderId="15" xfId="0" applyFont="1" applyBorder="1" applyAlignment="1">
      <alignment horizontal="left" vertical="center" shrinkToFit="1"/>
    </xf>
    <xf numFmtId="0" fontId="73" fillId="0" borderId="16" xfId="0" applyFont="1" applyBorder="1" applyAlignment="1">
      <alignment horizontal="left" vertical="center" shrinkToFit="1"/>
    </xf>
    <xf numFmtId="0" fontId="73" fillId="0" borderId="17" xfId="0" applyFont="1" applyBorder="1" applyAlignment="1">
      <alignment horizontal="left" vertical="center" shrinkToFit="1"/>
    </xf>
    <xf numFmtId="0" fontId="73" fillId="0" borderId="23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82" fillId="0" borderId="18" xfId="0" applyFont="1" applyBorder="1" applyAlignment="1">
      <alignment horizontal="left" vertical="center" wrapText="1" shrinkToFit="1"/>
    </xf>
    <xf numFmtId="0" fontId="82" fillId="0" borderId="11" xfId="0" applyFont="1" applyBorder="1" applyAlignment="1">
      <alignment horizontal="left" vertical="center" wrapText="1" shrinkToFit="1"/>
    </xf>
    <xf numFmtId="0" fontId="82" fillId="0" borderId="19" xfId="0" applyFont="1" applyBorder="1" applyAlignment="1">
      <alignment horizontal="left" vertical="center" wrapText="1" shrinkToFit="1"/>
    </xf>
    <xf numFmtId="0" fontId="82" fillId="0" borderId="15" xfId="0" applyFont="1" applyBorder="1" applyAlignment="1">
      <alignment horizontal="left" vertical="center" wrapText="1" shrinkToFit="1"/>
    </xf>
    <xf numFmtId="0" fontId="82" fillId="0" borderId="16" xfId="0" applyFont="1" applyBorder="1" applyAlignment="1">
      <alignment horizontal="left" vertical="center" wrapText="1" shrinkToFit="1"/>
    </xf>
    <xf numFmtId="0" fontId="82" fillId="0" borderId="17" xfId="0" applyFont="1" applyBorder="1" applyAlignment="1">
      <alignment horizontal="left" vertical="center" wrapText="1" shrinkToFit="1"/>
    </xf>
    <xf numFmtId="0" fontId="79" fillId="0" borderId="18" xfId="0" applyFont="1" applyBorder="1" applyAlignment="1">
      <alignment horizontal="left" vertical="center" wrapText="1" shrinkToFit="1"/>
    </xf>
    <xf numFmtId="0" fontId="79" fillId="0" borderId="11" xfId="0" applyFont="1" applyBorder="1" applyAlignment="1">
      <alignment horizontal="left" vertical="center" wrapText="1" shrinkToFit="1"/>
    </xf>
    <xf numFmtId="0" fontId="79" fillId="0" borderId="19" xfId="0" applyFont="1" applyBorder="1" applyAlignment="1">
      <alignment horizontal="left" vertical="center" wrapText="1" shrinkToFit="1"/>
    </xf>
    <xf numFmtId="0" fontId="79" fillId="0" borderId="15" xfId="0" applyFont="1" applyBorder="1" applyAlignment="1">
      <alignment horizontal="left" vertical="center" wrapText="1" shrinkToFit="1"/>
    </xf>
    <xf numFmtId="0" fontId="79" fillId="0" borderId="16" xfId="0" applyFont="1" applyBorder="1" applyAlignment="1">
      <alignment horizontal="left" vertical="center" wrapText="1" shrinkToFit="1"/>
    </xf>
    <xf numFmtId="0" fontId="79" fillId="0" borderId="17" xfId="0" applyFont="1" applyBorder="1" applyAlignment="1">
      <alignment horizontal="left" vertical="center" wrapText="1" shrinkToFit="1"/>
    </xf>
    <xf numFmtId="0" fontId="73" fillId="0" borderId="39" xfId="0" applyFont="1" applyBorder="1" applyAlignment="1">
      <alignment horizontal="left" vertical="center" shrinkToFit="1"/>
    </xf>
    <xf numFmtId="0" fontId="73" fillId="0" borderId="53" xfId="0" applyFont="1" applyBorder="1" applyAlignment="1">
      <alignment horizontal="left" vertical="center" shrinkToFit="1"/>
    </xf>
    <xf numFmtId="0" fontId="73" fillId="0" borderId="54" xfId="0" applyFont="1" applyBorder="1" applyAlignment="1">
      <alignment horizontal="left" vertical="center" shrinkToFit="1"/>
    </xf>
    <xf numFmtId="0" fontId="73" fillId="0" borderId="55" xfId="0" applyFont="1" applyBorder="1" applyAlignment="1">
      <alignment horizontal="left" vertical="center" shrinkToFit="1"/>
    </xf>
    <xf numFmtId="0" fontId="2" fillId="0" borderId="18" xfId="61" applyBorder="1" applyAlignment="1">
      <alignment vertical="center" shrinkToFit="1"/>
      <protection/>
    </xf>
    <xf numFmtId="0" fontId="2" fillId="0" borderId="11" xfId="61" applyBorder="1" applyAlignment="1">
      <alignment vertical="center" shrinkToFit="1"/>
      <protection/>
    </xf>
    <xf numFmtId="0" fontId="2" fillId="0" borderId="19" xfId="61" applyBorder="1" applyAlignment="1">
      <alignment vertical="center" shrinkToFit="1"/>
      <protection/>
    </xf>
    <xf numFmtId="0" fontId="2" fillId="0" borderId="15" xfId="61" applyBorder="1" applyAlignment="1">
      <alignment vertical="center" shrinkToFit="1"/>
      <protection/>
    </xf>
    <xf numFmtId="0" fontId="2" fillId="0" borderId="16" xfId="61" applyBorder="1" applyAlignment="1">
      <alignment vertical="center" shrinkToFit="1"/>
      <protection/>
    </xf>
    <xf numFmtId="0" fontId="2" fillId="0" borderId="17" xfId="61" applyBorder="1" applyAlignment="1">
      <alignment vertical="center" shrinkToFit="1"/>
      <protection/>
    </xf>
    <xf numFmtId="0" fontId="73" fillId="0" borderId="24" xfId="0" applyFont="1" applyBorder="1" applyAlignment="1">
      <alignment horizontal="center" vertical="center"/>
    </xf>
    <xf numFmtId="0" fontId="73" fillId="37" borderId="18" xfId="0" applyFont="1" applyFill="1" applyBorder="1" applyAlignment="1">
      <alignment horizontal="left" vertical="center" shrinkToFit="1"/>
    </xf>
    <xf numFmtId="0" fontId="0" fillId="37" borderId="11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7" borderId="15" xfId="0" applyFill="1" applyBorder="1" applyAlignment="1">
      <alignment horizontal="left" vertical="center"/>
    </xf>
    <xf numFmtId="0" fontId="0" fillId="37" borderId="16" xfId="0" applyFill="1" applyBorder="1" applyAlignment="1">
      <alignment horizontal="left" vertical="center"/>
    </xf>
    <xf numFmtId="0" fontId="0" fillId="37" borderId="17" xfId="0" applyFill="1" applyBorder="1" applyAlignment="1">
      <alignment horizontal="left" vertical="center"/>
    </xf>
    <xf numFmtId="0" fontId="16" fillId="0" borderId="18" xfId="61" applyFont="1" applyBorder="1" applyAlignment="1">
      <alignment horizontal="left" vertical="center" wrapText="1" shrinkToFit="1"/>
      <protection/>
    </xf>
    <xf numFmtId="0" fontId="16" fillId="0" borderId="11" xfId="61" applyFont="1" applyBorder="1" applyAlignment="1">
      <alignment horizontal="left" vertical="center" wrapText="1" shrinkToFit="1"/>
      <protection/>
    </xf>
    <xf numFmtId="0" fontId="16" fillId="0" borderId="19" xfId="61" applyFont="1" applyBorder="1" applyAlignment="1">
      <alignment horizontal="left" vertical="center" wrapText="1" shrinkToFit="1"/>
      <protection/>
    </xf>
    <xf numFmtId="0" fontId="16" fillId="0" borderId="15" xfId="61" applyFont="1" applyBorder="1" applyAlignment="1">
      <alignment horizontal="left" vertical="center" wrapText="1" shrinkToFit="1"/>
      <protection/>
    </xf>
    <xf numFmtId="0" fontId="16" fillId="0" borderId="16" xfId="61" applyFont="1" applyBorder="1" applyAlignment="1">
      <alignment horizontal="left" vertical="center" wrapText="1" shrinkToFit="1"/>
      <protection/>
    </xf>
    <xf numFmtId="0" fontId="16" fillId="0" borderId="17" xfId="61" applyFont="1" applyBorder="1" applyAlignment="1">
      <alignment horizontal="left" vertical="center" wrapText="1" shrinkToFit="1"/>
      <protection/>
    </xf>
    <xf numFmtId="0" fontId="79" fillId="0" borderId="39" xfId="0" applyFont="1" applyBorder="1" applyAlignment="1">
      <alignment horizontal="left" vertical="center" wrapText="1" shrinkToFit="1"/>
    </xf>
    <xf numFmtId="0" fontId="79" fillId="0" borderId="53" xfId="0" applyFont="1" applyBorder="1" applyAlignment="1">
      <alignment horizontal="left" vertical="center" wrapText="1" shrinkToFit="1"/>
    </xf>
    <xf numFmtId="0" fontId="79" fillId="0" borderId="54" xfId="0" applyFont="1" applyBorder="1" applyAlignment="1">
      <alignment horizontal="left" vertical="center" wrapText="1" shrinkToFit="1"/>
    </xf>
    <xf numFmtId="0" fontId="79" fillId="0" borderId="55" xfId="0" applyFont="1" applyBorder="1" applyAlignment="1">
      <alignment horizontal="left" vertical="center" wrapText="1" shrinkToFit="1"/>
    </xf>
    <xf numFmtId="0" fontId="82" fillId="0" borderId="39" xfId="0" applyFont="1" applyBorder="1" applyAlignment="1">
      <alignment horizontal="left" vertical="center" wrapText="1" shrinkToFit="1"/>
    </xf>
    <xf numFmtId="0" fontId="82" fillId="0" borderId="53" xfId="0" applyFont="1" applyBorder="1" applyAlignment="1">
      <alignment horizontal="left" vertical="center" wrapText="1" shrinkToFit="1"/>
    </xf>
    <xf numFmtId="0" fontId="82" fillId="0" borderId="54" xfId="0" applyFont="1" applyBorder="1" applyAlignment="1">
      <alignment horizontal="left" vertical="center" wrapText="1" shrinkToFit="1"/>
    </xf>
    <xf numFmtId="0" fontId="82" fillId="0" borderId="55" xfId="0" applyFont="1" applyBorder="1" applyAlignment="1">
      <alignment horizontal="left" vertical="center" wrapText="1" shrinkToFit="1"/>
    </xf>
    <xf numFmtId="0" fontId="2" fillId="0" borderId="0" xfId="61" applyBorder="1" applyAlignment="1">
      <alignment horizontal="center"/>
      <protection/>
    </xf>
    <xf numFmtId="0" fontId="2" fillId="0" borderId="24" xfId="61" applyBorder="1" applyAlignment="1">
      <alignment horizontal="center"/>
      <protection/>
    </xf>
    <xf numFmtId="0" fontId="2" fillId="0" borderId="23" xfId="61" applyBorder="1" applyAlignment="1">
      <alignment horizontal="center" vertical="center"/>
      <protection/>
    </xf>
    <xf numFmtId="0" fontId="73" fillId="0" borderId="18" xfId="61" applyFont="1" applyBorder="1" applyAlignment="1">
      <alignment horizontal="center" vertical="center" shrinkToFit="1"/>
      <protection/>
    </xf>
    <xf numFmtId="0" fontId="73" fillId="0" borderId="11" xfId="61" applyFont="1" applyBorder="1" applyAlignment="1">
      <alignment horizontal="center" vertical="center" shrinkToFit="1"/>
      <protection/>
    </xf>
    <xf numFmtId="0" fontId="73" fillId="0" borderId="19" xfId="61" applyFont="1" applyBorder="1" applyAlignment="1">
      <alignment horizontal="center" vertical="center" shrinkToFit="1"/>
      <protection/>
    </xf>
    <xf numFmtId="0" fontId="73" fillId="0" borderId="15" xfId="61" applyFont="1" applyBorder="1" applyAlignment="1">
      <alignment horizontal="center" vertical="center" shrinkToFit="1"/>
      <protection/>
    </xf>
    <xf numFmtId="0" fontId="73" fillId="0" borderId="16" xfId="61" applyFont="1" applyBorder="1" applyAlignment="1">
      <alignment horizontal="center" vertical="center" shrinkToFit="1"/>
      <protection/>
    </xf>
    <xf numFmtId="0" fontId="73" fillId="0" borderId="17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0" borderId="56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center" vertical="center"/>
      <protection/>
    </xf>
    <xf numFmtId="0" fontId="4" fillId="0" borderId="58" xfId="61" applyFont="1" applyBorder="1" applyAlignment="1">
      <alignment horizontal="center" vertical="center"/>
      <protection/>
    </xf>
    <xf numFmtId="0" fontId="4" fillId="0" borderId="59" xfId="61" applyFont="1" applyBorder="1" applyAlignment="1">
      <alignment horizontal="center" vertical="center"/>
      <protection/>
    </xf>
    <xf numFmtId="0" fontId="15" fillId="0" borderId="18" xfId="61" applyFont="1" applyBorder="1" applyAlignment="1">
      <alignment vertical="center" wrapText="1" shrinkToFit="1"/>
      <protection/>
    </xf>
    <xf numFmtId="0" fontId="15" fillId="0" borderId="11" xfId="61" applyFont="1" applyBorder="1" applyAlignment="1">
      <alignment vertical="center" wrapText="1" shrinkToFit="1"/>
      <protection/>
    </xf>
    <xf numFmtId="0" fontId="15" fillId="0" borderId="19" xfId="61" applyFont="1" applyBorder="1" applyAlignment="1">
      <alignment vertical="center" wrapText="1" shrinkToFit="1"/>
      <protection/>
    </xf>
    <xf numFmtId="0" fontId="15" fillId="0" borderId="15" xfId="61" applyFont="1" applyBorder="1" applyAlignment="1">
      <alignment vertical="center" wrapText="1" shrinkToFit="1"/>
      <protection/>
    </xf>
    <xf numFmtId="0" fontId="15" fillId="0" borderId="16" xfId="61" applyFont="1" applyBorder="1" applyAlignment="1">
      <alignment vertical="center" wrapText="1" shrinkToFit="1"/>
      <protection/>
    </xf>
    <xf numFmtId="0" fontId="15" fillId="0" borderId="17" xfId="61" applyFont="1" applyBorder="1" applyAlignment="1">
      <alignment vertical="center" wrapText="1" shrinkToFit="1"/>
      <protection/>
    </xf>
    <xf numFmtId="0" fontId="73" fillId="0" borderId="0" xfId="0" applyFont="1" applyAlignment="1">
      <alignment horizontal="center" vertical="center"/>
    </xf>
    <xf numFmtId="0" fontId="2" fillId="0" borderId="33" xfId="61" applyBorder="1" applyAlignment="1">
      <alignment horizontal="center" vertical="center"/>
      <protection/>
    </xf>
    <xf numFmtId="0" fontId="90" fillId="0" borderId="0" xfId="61" applyFont="1" applyAlignment="1">
      <alignment horizontal="left" indent="1"/>
      <protection/>
    </xf>
    <xf numFmtId="0" fontId="10" fillId="0" borderId="47" xfId="61" applyFont="1" applyBorder="1" applyAlignment="1">
      <alignment horizontal="center" vertical="center"/>
      <protection/>
    </xf>
    <xf numFmtId="0" fontId="10" fillId="0" borderId="48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 wrapText="1"/>
      <protection/>
    </xf>
    <xf numFmtId="0" fontId="10" fillId="0" borderId="56" xfId="6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/>
      <protection/>
    </xf>
    <xf numFmtId="0" fontId="10" fillId="0" borderId="58" xfId="61" applyFont="1" applyBorder="1" applyAlignment="1">
      <alignment horizontal="center" vertical="center"/>
      <protection/>
    </xf>
    <xf numFmtId="0" fontId="10" fillId="0" borderId="59" xfId="61" applyFont="1" applyBorder="1" applyAlignment="1">
      <alignment horizontal="center" vertical="center"/>
      <protection/>
    </xf>
    <xf numFmtId="0" fontId="75" fillId="0" borderId="56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top" textRotation="255" indent="1"/>
    </xf>
    <xf numFmtId="0" fontId="73" fillId="0" borderId="49" xfId="0" applyFont="1" applyBorder="1" applyAlignment="1">
      <alignment horizontal="center" vertical="top" textRotation="255" indent="1"/>
    </xf>
    <xf numFmtId="0" fontId="73" fillId="0" borderId="60" xfId="0" applyFont="1" applyBorder="1" applyAlignment="1">
      <alignment horizontal="center" vertical="top" textRotation="255" indent="1"/>
    </xf>
    <xf numFmtId="0" fontId="73" fillId="0" borderId="61" xfId="0" applyFont="1" applyBorder="1" applyAlignment="1">
      <alignment horizontal="center" vertical="top" textRotation="255" indent="1"/>
    </xf>
    <xf numFmtId="0" fontId="73" fillId="0" borderId="50" xfId="0" applyFont="1" applyBorder="1" applyAlignment="1">
      <alignment horizontal="center" vertical="top" textRotation="255" indent="1"/>
    </xf>
    <xf numFmtId="0" fontId="73" fillId="0" borderId="52" xfId="0" applyFont="1" applyBorder="1" applyAlignment="1">
      <alignment horizontal="center" vertical="top" textRotation="255" indent="1"/>
    </xf>
    <xf numFmtId="0" fontId="16" fillId="0" borderId="18" xfId="61" applyFont="1" applyBorder="1" applyAlignment="1">
      <alignment vertical="center" wrapText="1" shrinkToFit="1"/>
      <protection/>
    </xf>
    <xf numFmtId="0" fontId="16" fillId="0" borderId="11" xfId="61" applyFont="1" applyBorder="1" applyAlignment="1">
      <alignment vertical="center" wrapText="1" shrinkToFit="1"/>
      <protection/>
    </xf>
    <xf numFmtId="0" fontId="16" fillId="0" borderId="19" xfId="61" applyFont="1" applyBorder="1" applyAlignment="1">
      <alignment vertical="center" wrapText="1" shrinkToFit="1"/>
      <protection/>
    </xf>
    <xf numFmtId="0" fontId="16" fillId="0" borderId="15" xfId="61" applyFont="1" applyBorder="1" applyAlignment="1">
      <alignment vertical="center" wrapText="1" shrinkToFit="1"/>
      <protection/>
    </xf>
    <xf numFmtId="0" fontId="16" fillId="0" borderId="16" xfId="61" applyFont="1" applyBorder="1" applyAlignment="1">
      <alignment vertical="center" wrapText="1" shrinkToFit="1"/>
      <protection/>
    </xf>
    <xf numFmtId="0" fontId="16" fillId="0" borderId="17" xfId="61" applyFont="1" applyBorder="1" applyAlignment="1">
      <alignment vertical="center" wrapText="1" shrinkToFit="1"/>
      <protection/>
    </xf>
    <xf numFmtId="0" fontId="73" fillId="37" borderId="18" xfId="0" applyFont="1" applyFill="1" applyBorder="1" applyAlignment="1">
      <alignment horizontal="center" vertical="center" shrinkToFit="1"/>
    </xf>
    <xf numFmtId="0" fontId="73" fillId="37" borderId="11" xfId="0" applyFont="1" applyFill="1" applyBorder="1" applyAlignment="1">
      <alignment horizontal="center" vertical="center" shrinkToFit="1"/>
    </xf>
    <xf numFmtId="0" fontId="73" fillId="37" borderId="39" xfId="0" applyFont="1" applyFill="1" applyBorder="1" applyAlignment="1">
      <alignment horizontal="center" vertical="center" shrinkToFit="1"/>
    </xf>
    <xf numFmtId="0" fontId="73" fillId="37" borderId="53" xfId="0" applyFont="1" applyFill="1" applyBorder="1" applyAlignment="1">
      <alignment horizontal="center" vertical="center" shrinkToFit="1"/>
    </xf>
    <xf numFmtId="0" fontId="73" fillId="37" borderId="54" xfId="0" applyFont="1" applyFill="1" applyBorder="1" applyAlignment="1">
      <alignment horizontal="center" vertical="center" shrinkToFit="1"/>
    </xf>
    <xf numFmtId="0" fontId="73" fillId="37" borderId="55" xfId="0" applyFont="1" applyFill="1" applyBorder="1" applyAlignment="1">
      <alignment horizontal="center" vertical="center" shrinkToFit="1"/>
    </xf>
    <xf numFmtId="0" fontId="2" fillId="0" borderId="18" xfId="61" applyBorder="1" applyAlignment="1">
      <alignment horizontal="left" vertical="center" shrinkToFit="1"/>
      <protection/>
    </xf>
    <xf numFmtId="0" fontId="2" fillId="0" borderId="11" xfId="61" applyBorder="1" applyAlignment="1">
      <alignment horizontal="left" vertical="center" shrinkToFit="1"/>
      <protection/>
    </xf>
    <xf numFmtId="0" fontId="2" fillId="0" borderId="19" xfId="61" applyBorder="1" applyAlignment="1">
      <alignment horizontal="left" vertical="center" shrinkToFit="1"/>
      <protection/>
    </xf>
    <xf numFmtId="0" fontId="2" fillId="0" borderId="15" xfId="61" applyBorder="1" applyAlignment="1">
      <alignment horizontal="left" vertical="center" shrinkToFit="1"/>
      <protection/>
    </xf>
    <xf numFmtId="0" fontId="2" fillId="0" borderId="16" xfId="61" applyBorder="1" applyAlignment="1">
      <alignment horizontal="left" vertical="center" shrinkToFit="1"/>
      <protection/>
    </xf>
    <xf numFmtId="0" fontId="2" fillId="0" borderId="17" xfId="61" applyBorder="1" applyAlignment="1">
      <alignment horizontal="left" vertical="center" shrinkToFit="1"/>
      <protection/>
    </xf>
    <xf numFmtId="0" fontId="73" fillId="0" borderId="47" xfId="0" applyFont="1" applyBorder="1" applyAlignment="1">
      <alignment horizontal="center" vertical="top" textRotation="255"/>
    </xf>
    <xf numFmtId="0" fontId="73" fillId="0" borderId="56" xfId="0" applyFont="1" applyBorder="1" applyAlignment="1">
      <alignment horizontal="center" vertical="top" textRotation="255"/>
    </xf>
    <xf numFmtId="0" fontId="73" fillId="0" borderId="60" xfId="0" applyFont="1" applyBorder="1" applyAlignment="1">
      <alignment horizontal="center" vertical="top" textRotation="255"/>
    </xf>
    <xf numFmtId="0" fontId="73" fillId="0" borderId="62" xfId="0" applyFont="1" applyBorder="1" applyAlignment="1">
      <alignment horizontal="center" vertical="top" textRotation="255"/>
    </xf>
    <xf numFmtId="0" fontId="73" fillId="0" borderId="57" xfId="0" applyFont="1" applyBorder="1" applyAlignment="1">
      <alignment horizontal="center" vertical="top" textRotation="255"/>
    </xf>
    <xf numFmtId="0" fontId="73" fillId="0" borderId="59" xfId="0" applyFont="1" applyBorder="1" applyAlignment="1">
      <alignment horizontal="center" vertical="top" textRotation="255"/>
    </xf>
    <xf numFmtId="0" fontId="0" fillId="0" borderId="0" xfId="0" applyBorder="1" applyAlignment="1">
      <alignment vertical="center"/>
    </xf>
    <xf numFmtId="0" fontId="79" fillId="0" borderId="18" xfId="61" applyFont="1" applyBorder="1" applyAlignment="1">
      <alignment horizontal="center" vertical="center" wrapText="1" shrinkToFit="1"/>
      <protection/>
    </xf>
    <xf numFmtId="0" fontId="79" fillId="0" borderId="11" xfId="61" applyFont="1" applyBorder="1" applyAlignment="1">
      <alignment horizontal="center" vertical="center" wrapText="1" shrinkToFit="1"/>
      <protection/>
    </xf>
    <xf numFmtId="0" fontId="79" fillId="0" borderId="19" xfId="61" applyFont="1" applyBorder="1" applyAlignment="1">
      <alignment horizontal="center" vertical="center" wrapText="1" shrinkToFit="1"/>
      <protection/>
    </xf>
    <xf numFmtId="0" fontId="79" fillId="0" borderId="15" xfId="61" applyFont="1" applyBorder="1" applyAlignment="1">
      <alignment horizontal="center" vertical="center" wrapText="1" shrinkToFit="1"/>
      <protection/>
    </xf>
    <xf numFmtId="0" fontId="79" fillId="0" borderId="16" xfId="61" applyFont="1" applyBorder="1" applyAlignment="1">
      <alignment horizontal="center" vertical="center" wrapText="1" shrinkToFit="1"/>
      <protection/>
    </xf>
    <xf numFmtId="0" fontId="79" fillId="0" borderId="17" xfId="61" applyFont="1" applyBorder="1" applyAlignment="1">
      <alignment horizontal="center" vertical="center" wrapText="1" shrinkToFit="1"/>
      <protection/>
    </xf>
    <xf numFmtId="0" fontId="73" fillId="0" borderId="49" xfId="0" applyFont="1" applyBorder="1" applyAlignment="1">
      <alignment horizontal="center" vertical="top" textRotation="255"/>
    </xf>
    <xf numFmtId="0" fontId="73" fillId="0" borderId="61" xfId="0" applyFont="1" applyBorder="1" applyAlignment="1">
      <alignment horizontal="center" vertical="top" textRotation="255"/>
    </xf>
    <xf numFmtId="0" fontId="73" fillId="0" borderId="50" xfId="0" applyFont="1" applyBorder="1" applyAlignment="1">
      <alignment horizontal="center" vertical="top" textRotation="255"/>
    </xf>
    <xf numFmtId="0" fontId="73" fillId="0" borderId="52" xfId="0" applyFont="1" applyBorder="1" applyAlignment="1">
      <alignment horizontal="center" vertical="top" textRotation="255"/>
    </xf>
    <xf numFmtId="20" fontId="94" fillId="0" borderId="12" xfId="0" applyNumberFormat="1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shrinkToFit="1"/>
    </xf>
    <xf numFmtId="0" fontId="94" fillId="0" borderId="10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20" fontId="94" fillId="0" borderId="12" xfId="0" applyNumberFormat="1" applyFont="1" applyBorder="1" applyAlignment="1">
      <alignment horizontal="center" vertical="center" shrinkToFit="1"/>
    </xf>
    <xf numFmtId="0" fontId="94" fillId="0" borderId="13" xfId="0" applyFont="1" applyBorder="1" applyAlignment="1">
      <alignment horizontal="center" vertical="center" shrinkToFit="1"/>
    </xf>
    <xf numFmtId="0" fontId="94" fillId="0" borderId="14" xfId="0" applyFont="1" applyBorder="1" applyAlignment="1">
      <alignment horizontal="center" vertical="center" shrinkToFit="1"/>
    </xf>
    <xf numFmtId="0" fontId="94" fillId="0" borderId="12" xfId="0" applyFont="1" applyBorder="1" applyAlignment="1">
      <alignment horizontal="center" vertical="center"/>
    </xf>
    <xf numFmtId="20" fontId="94" fillId="0" borderId="18" xfId="0" applyNumberFormat="1" applyFont="1" applyBorder="1" applyAlignment="1">
      <alignment horizontal="center" vertical="center"/>
    </xf>
    <xf numFmtId="20" fontId="94" fillId="0" borderId="11" xfId="0" applyNumberFormat="1" applyFont="1" applyBorder="1" applyAlignment="1">
      <alignment horizontal="center" vertical="center"/>
    </xf>
    <xf numFmtId="20" fontId="94" fillId="0" borderId="19" xfId="0" applyNumberFormat="1" applyFont="1" applyBorder="1" applyAlignment="1">
      <alignment horizontal="center" vertical="center"/>
    </xf>
    <xf numFmtId="20" fontId="94" fillId="0" borderId="15" xfId="0" applyNumberFormat="1" applyFont="1" applyBorder="1" applyAlignment="1">
      <alignment horizontal="center" vertical="center"/>
    </xf>
    <xf numFmtId="20" fontId="94" fillId="0" borderId="16" xfId="0" applyNumberFormat="1" applyFont="1" applyBorder="1" applyAlignment="1">
      <alignment horizontal="center" vertical="center"/>
    </xf>
    <xf numFmtId="20" fontId="94" fillId="0" borderId="17" xfId="0" applyNumberFormat="1" applyFont="1" applyBorder="1" applyAlignment="1">
      <alignment horizontal="center" vertical="center"/>
    </xf>
    <xf numFmtId="20" fontId="94" fillId="0" borderId="10" xfId="0" applyNumberFormat="1" applyFont="1" applyBorder="1" applyAlignment="1">
      <alignment horizontal="center" vertical="center"/>
    </xf>
    <xf numFmtId="0" fontId="19" fillId="0" borderId="18" xfId="61" applyFont="1" applyBorder="1" applyAlignment="1">
      <alignment horizontal="center" vertical="center" shrinkToFit="1"/>
      <protection/>
    </xf>
    <xf numFmtId="0" fontId="19" fillId="0" borderId="11" xfId="61" applyFont="1" applyBorder="1" applyAlignment="1">
      <alignment horizontal="center" vertical="center" shrinkToFit="1"/>
      <protection/>
    </xf>
    <xf numFmtId="0" fontId="19" fillId="0" borderId="19" xfId="61" applyFont="1" applyBorder="1" applyAlignment="1">
      <alignment horizontal="center" vertical="center" shrinkToFit="1"/>
      <protection/>
    </xf>
    <xf numFmtId="0" fontId="19" fillId="0" borderId="15" xfId="61" applyFont="1" applyBorder="1" applyAlignment="1">
      <alignment horizontal="center" vertical="center" shrinkToFit="1"/>
      <protection/>
    </xf>
    <xf numFmtId="0" fontId="19" fillId="0" borderId="16" xfId="61" applyFont="1" applyBorder="1" applyAlignment="1">
      <alignment horizontal="center" vertical="center" shrinkToFit="1"/>
      <protection/>
    </xf>
    <xf numFmtId="0" fontId="19" fillId="0" borderId="17" xfId="61" applyFont="1" applyBorder="1" applyAlignment="1">
      <alignment horizontal="center" vertical="center" shrinkToFit="1"/>
      <protection/>
    </xf>
    <xf numFmtId="0" fontId="21" fillId="0" borderId="47" xfId="61" applyFont="1" applyBorder="1" applyAlignment="1">
      <alignment horizontal="center" vertical="center"/>
      <protection/>
    </xf>
    <xf numFmtId="0" fontId="21" fillId="0" borderId="48" xfId="61" applyFont="1" applyBorder="1" applyAlignment="1">
      <alignment horizontal="center" vertical="center"/>
      <protection/>
    </xf>
    <xf numFmtId="0" fontId="23" fillId="0" borderId="48" xfId="61" applyFont="1" applyBorder="1" applyAlignment="1">
      <alignment horizontal="center" vertical="center" wrapText="1"/>
      <protection/>
    </xf>
    <xf numFmtId="0" fontId="21" fillId="0" borderId="56" xfId="61" applyFont="1" applyBorder="1" applyAlignment="1">
      <alignment horizontal="center" vertical="center"/>
      <protection/>
    </xf>
    <xf numFmtId="0" fontId="21" fillId="0" borderId="57" xfId="61" applyFont="1" applyBorder="1" applyAlignment="1">
      <alignment horizontal="center" vertical="center"/>
      <protection/>
    </xf>
    <xf numFmtId="0" fontId="21" fillId="0" borderId="58" xfId="61" applyFont="1" applyBorder="1" applyAlignment="1">
      <alignment horizontal="center" vertical="center"/>
      <protection/>
    </xf>
    <xf numFmtId="0" fontId="21" fillId="0" borderId="59" xfId="61" applyFont="1" applyBorder="1" applyAlignment="1">
      <alignment horizontal="center" vertical="center"/>
      <protection/>
    </xf>
    <xf numFmtId="0" fontId="19" fillId="0" borderId="47" xfId="0" applyFont="1" applyBorder="1" applyAlignment="1">
      <alignment horizontal="center" vertical="top" textRotation="255" indent="1"/>
    </xf>
    <xf numFmtId="0" fontId="19" fillId="0" borderId="49" xfId="0" applyFont="1" applyBorder="1" applyAlignment="1">
      <alignment horizontal="center" vertical="top" textRotation="255" indent="1"/>
    </xf>
    <xf numFmtId="0" fontId="19" fillId="0" borderId="60" xfId="0" applyFont="1" applyBorder="1" applyAlignment="1">
      <alignment horizontal="center" vertical="top" textRotation="255" indent="1"/>
    </xf>
    <xf numFmtId="0" fontId="19" fillId="0" borderId="61" xfId="0" applyFont="1" applyBorder="1" applyAlignment="1">
      <alignment horizontal="center" vertical="top" textRotation="255" indent="1"/>
    </xf>
    <xf numFmtId="0" fontId="19" fillId="0" borderId="50" xfId="0" applyFont="1" applyBorder="1" applyAlignment="1">
      <alignment horizontal="center" vertical="top" textRotation="255" indent="1"/>
    </xf>
    <xf numFmtId="0" fontId="19" fillId="0" borderId="52" xfId="0" applyFont="1" applyBorder="1" applyAlignment="1">
      <alignment horizontal="center" vertical="top" textRotation="255" indent="1"/>
    </xf>
    <xf numFmtId="0" fontId="2" fillId="37" borderId="0" xfId="61" applyFill="1">
      <alignment/>
      <protection/>
    </xf>
    <xf numFmtId="0" fontId="2" fillId="37" borderId="0" xfId="61" applyFill="1" applyBorder="1">
      <alignment/>
      <protection/>
    </xf>
    <xf numFmtId="0" fontId="2" fillId="37" borderId="24" xfId="61" applyFill="1" applyBorder="1" applyAlignment="1">
      <alignment vertical="center" shrinkToFit="1"/>
      <protection/>
    </xf>
    <xf numFmtId="0" fontId="2" fillId="37" borderId="18" xfId="61" applyFill="1" applyBorder="1">
      <alignment/>
      <protection/>
    </xf>
    <xf numFmtId="0" fontId="2" fillId="37" borderId="11" xfId="61" applyFill="1" applyBorder="1">
      <alignment/>
      <protection/>
    </xf>
    <xf numFmtId="0" fontId="2" fillId="37" borderId="23" xfId="61" applyFill="1" applyBorder="1">
      <alignment/>
      <protection/>
    </xf>
    <xf numFmtId="0" fontId="2" fillId="37" borderId="23" xfId="61" applyFill="1" applyBorder="1" applyAlignment="1">
      <alignment vertical="top" textRotation="255" shrinkToFit="1"/>
      <protection/>
    </xf>
    <xf numFmtId="0" fontId="2" fillId="37" borderId="0" xfId="61" applyFill="1" applyBorder="1" applyAlignment="1">
      <alignment vertical="top" textRotation="255" shrinkToFit="1"/>
      <protection/>
    </xf>
    <xf numFmtId="0" fontId="73" fillId="37" borderId="23" xfId="0" applyFont="1" applyFill="1" applyBorder="1" applyAlignment="1">
      <alignment horizontal="center" vertical="center"/>
    </xf>
    <xf numFmtId="0" fontId="73" fillId="37" borderId="0" xfId="0" applyFont="1" applyFill="1" applyBorder="1" applyAlignment="1">
      <alignment horizontal="center" vertical="center"/>
    </xf>
    <xf numFmtId="0" fontId="2" fillId="37" borderId="0" xfId="61" applyFill="1" applyBorder="1" applyAlignment="1">
      <alignment vertical="center"/>
      <protection/>
    </xf>
    <xf numFmtId="0" fontId="2" fillId="37" borderId="28" xfId="61" applyFill="1" applyBorder="1">
      <alignment/>
      <protection/>
    </xf>
    <xf numFmtId="0" fontId="2" fillId="37" borderId="32" xfId="61" applyFill="1" applyBorder="1" applyAlignment="1">
      <alignment vertical="center" shrinkToFit="1"/>
      <protection/>
    </xf>
    <xf numFmtId="0" fontId="2" fillId="37" borderId="33" xfId="61" applyFill="1" applyBorder="1">
      <alignment/>
      <protection/>
    </xf>
    <xf numFmtId="0" fontId="2" fillId="37" borderId="15" xfId="61" applyFill="1" applyBorder="1">
      <alignment/>
      <protection/>
    </xf>
    <xf numFmtId="0" fontId="2" fillId="37" borderId="16" xfId="61" applyFill="1" applyBorder="1">
      <alignment/>
      <protection/>
    </xf>
    <xf numFmtId="0" fontId="2" fillId="37" borderId="23" xfId="61" applyFill="1" applyBorder="1" applyAlignment="1">
      <alignment horizontal="center" vertical="center"/>
      <protection/>
    </xf>
    <xf numFmtId="0" fontId="2" fillId="37" borderId="0" xfId="61" applyFill="1" applyBorder="1" applyAlignment="1">
      <alignment horizontal="center" vertical="center"/>
      <protection/>
    </xf>
    <xf numFmtId="0" fontId="2" fillId="37" borderId="33" xfId="61" applyFill="1" applyBorder="1" applyAlignment="1">
      <alignment horizontal="center" vertical="center"/>
      <protection/>
    </xf>
    <xf numFmtId="0" fontId="2" fillId="37" borderId="19" xfId="61" applyFill="1" applyBorder="1">
      <alignment/>
      <protection/>
    </xf>
    <xf numFmtId="0" fontId="2" fillId="37" borderId="26" xfId="61" applyFill="1" applyBorder="1" applyAlignment="1">
      <alignment vertical="center"/>
      <protection/>
    </xf>
    <xf numFmtId="0" fontId="2" fillId="37" borderId="34" xfId="61" applyFill="1" applyBorder="1">
      <alignment/>
      <protection/>
    </xf>
    <xf numFmtId="0" fontId="2" fillId="37" borderId="35" xfId="61" applyFill="1" applyBorder="1" applyAlignment="1">
      <alignment vertical="center" shrinkToFit="1"/>
      <protection/>
    </xf>
    <xf numFmtId="0" fontId="2" fillId="37" borderId="17" xfId="61" applyFill="1" applyBorder="1">
      <alignment/>
      <protection/>
    </xf>
    <xf numFmtId="0" fontId="2" fillId="37" borderId="0" xfId="61" applyFill="1" applyBorder="1" applyAlignment="1">
      <alignment horizontal="center"/>
      <protection/>
    </xf>
    <xf numFmtId="0" fontId="100" fillId="0" borderId="0" xfId="61" applyFont="1" applyBorder="1">
      <alignment/>
      <protection/>
    </xf>
    <xf numFmtId="0" fontId="62" fillId="0" borderId="47" xfId="0" applyFont="1" applyBorder="1" applyAlignment="1">
      <alignment horizontal="center" vertical="top" textRotation="255" indent="1"/>
    </xf>
    <xf numFmtId="0" fontId="2" fillId="0" borderId="22" xfId="61" applyBorder="1" applyAlignment="1">
      <alignment horizontal="center" vertical="top" textRotation="255"/>
      <protection/>
    </xf>
    <xf numFmtId="0" fontId="2" fillId="0" borderId="62" xfId="61" applyBorder="1" applyAlignment="1">
      <alignment horizontal="center" vertical="top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5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9.5" customHeight="1"/>
  <cols>
    <col min="1" max="1" width="9.00390625" style="137" customWidth="1"/>
    <col min="2" max="16384" width="9.00390625" style="15" customWidth="1"/>
  </cols>
  <sheetData>
    <row r="2" spans="1:10" ht="19.5" customHeight="1">
      <c r="A2" s="407" t="s">
        <v>134</v>
      </c>
      <c r="B2" s="407"/>
      <c r="C2" s="407"/>
      <c r="D2" s="407"/>
      <c r="E2" s="407"/>
      <c r="F2" s="407"/>
      <c r="G2" s="407"/>
      <c r="H2" s="407"/>
      <c r="I2" s="407"/>
      <c r="J2" s="408"/>
    </row>
    <row r="6" spans="1:10" ht="19.5" customHeight="1">
      <c r="A6" s="137" t="s">
        <v>64</v>
      </c>
      <c r="B6" s="138" t="s">
        <v>65</v>
      </c>
      <c r="C6" s="409" t="s">
        <v>66</v>
      </c>
      <c r="D6" s="409"/>
      <c r="E6" s="409"/>
      <c r="F6" s="410" t="s">
        <v>145</v>
      </c>
      <c r="G6" s="410"/>
      <c r="H6" s="410"/>
      <c r="I6" s="410"/>
      <c r="J6" s="410"/>
    </row>
    <row r="7" spans="3:83" ht="19.5" customHeight="1">
      <c r="C7" s="411" t="s">
        <v>67</v>
      </c>
      <c r="D7" s="412"/>
      <c r="E7" s="411"/>
      <c r="F7" s="410" t="s">
        <v>146</v>
      </c>
      <c r="G7" s="410"/>
      <c r="H7" s="410"/>
      <c r="I7" s="410"/>
      <c r="J7" s="410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</row>
    <row r="8" spans="3:10" ht="19.5" customHeight="1">
      <c r="C8" s="139"/>
      <c r="D8" s="227"/>
      <c r="E8" s="139"/>
      <c r="J8" s="231"/>
    </row>
    <row r="9" spans="1:10" ht="19.5" customHeight="1">
      <c r="A9" s="137" t="s">
        <v>68</v>
      </c>
      <c r="B9" s="138" t="s">
        <v>69</v>
      </c>
      <c r="C9" s="409" t="s">
        <v>157</v>
      </c>
      <c r="D9" s="409"/>
      <c r="E9" s="409"/>
      <c r="F9" s="409"/>
      <c r="G9" s="409"/>
      <c r="H9" s="413"/>
      <c r="I9" s="409"/>
      <c r="J9" s="414"/>
    </row>
    <row r="10" spans="2:62" ht="19.5" customHeight="1">
      <c r="B10" s="138"/>
      <c r="C10" s="415" t="s">
        <v>70</v>
      </c>
      <c r="D10" s="415"/>
      <c r="E10" s="415"/>
      <c r="F10" s="415"/>
      <c r="G10" s="415"/>
      <c r="H10" s="416"/>
      <c r="I10" s="415"/>
      <c r="J10" s="41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2:62" ht="19.5" customHeight="1">
      <c r="B11" s="138"/>
      <c r="C11" s="415"/>
      <c r="D11" s="417"/>
      <c r="E11" s="415"/>
      <c r="F11" s="415"/>
      <c r="G11" s="415"/>
      <c r="H11" s="418"/>
      <c r="I11" s="415"/>
      <c r="J11" s="41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2:62" ht="19.5" customHeight="1">
      <c r="B12" s="138"/>
      <c r="C12" s="140"/>
      <c r="D12" s="239"/>
      <c r="E12" s="140"/>
      <c r="F12" s="140"/>
      <c r="G12" s="140"/>
      <c r="H12" s="238"/>
      <c r="I12" s="140"/>
      <c r="J12" s="14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10" ht="19.5" customHeight="1">
      <c r="A13" s="137" t="s">
        <v>71</v>
      </c>
      <c r="B13" s="138" t="s">
        <v>72</v>
      </c>
      <c r="C13" s="409" t="s">
        <v>73</v>
      </c>
      <c r="D13" s="409"/>
      <c r="E13" s="409"/>
      <c r="F13" s="409"/>
      <c r="G13" s="409"/>
      <c r="H13" s="409"/>
      <c r="I13" s="409"/>
      <c r="J13" s="409"/>
    </row>
    <row r="14" spans="3:10" ht="19.5" customHeight="1">
      <c r="C14" s="409" t="s">
        <v>74</v>
      </c>
      <c r="D14" s="409"/>
      <c r="E14" s="409"/>
      <c r="F14" s="409"/>
      <c r="G14" s="409"/>
      <c r="H14" s="409"/>
      <c r="I14" s="409"/>
      <c r="J14" s="409"/>
    </row>
    <row r="15" spans="3:10" ht="34.5" customHeight="1">
      <c r="C15" s="422" t="s">
        <v>143</v>
      </c>
      <c r="D15" s="422"/>
      <c r="E15" s="422"/>
      <c r="F15" s="422"/>
      <c r="G15" s="422"/>
      <c r="H15" s="422"/>
      <c r="I15" s="422"/>
      <c r="J15" s="422"/>
    </row>
    <row r="16" spans="3:10" ht="34.5" customHeight="1">
      <c r="C16" s="422" t="s">
        <v>140</v>
      </c>
      <c r="D16" s="422"/>
      <c r="E16" s="422"/>
      <c r="F16" s="422"/>
      <c r="G16" s="422"/>
      <c r="H16" s="422"/>
      <c r="I16" s="422"/>
      <c r="J16" s="422"/>
    </row>
    <row r="17" spans="3:10" ht="34.5" customHeight="1">
      <c r="C17" s="422" t="s">
        <v>141</v>
      </c>
      <c r="D17" s="423"/>
      <c r="E17" s="422"/>
      <c r="F17" s="422"/>
      <c r="G17" s="422"/>
      <c r="H17" s="422"/>
      <c r="I17" s="422"/>
      <c r="J17" s="422"/>
    </row>
    <row r="18" spans="1:19" ht="19.5" customHeight="1">
      <c r="A18" s="137" t="s">
        <v>75</v>
      </c>
      <c r="B18" s="138" t="s">
        <v>76</v>
      </c>
      <c r="C18" s="409" t="s">
        <v>77</v>
      </c>
      <c r="D18" s="413"/>
      <c r="E18" s="409"/>
      <c r="F18" s="409"/>
      <c r="G18" s="409"/>
      <c r="H18" s="409"/>
      <c r="I18" s="409"/>
      <c r="J18" s="409"/>
      <c r="Q18" s="243"/>
      <c r="R18" s="243"/>
      <c r="S18" s="243"/>
    </row>
    <row r="19" spans="3:10" ht="19.5" customHeight="1">
      <c r="C19" s="411" t="s">
        <v>78</v>
      </c>
      <c r="D19" s="419"/>
      <c r="E19" s="411"/>
      <c r="F19" s="411"/>
      <c r="G19" s="411"/>
      <c r="H19" s="411"/>
      <c r="I19" s="411"/>
      <c r="J19" s="411"/>
    </row>
    <row r="20" spans="3:10" ht="19.5" customHeight="1">
      <c r="C20" s="411" t="s">
        <v>79</v>
      </c>
      <c r="D20" s="419"/>
      <c r="E20" s="411"/>
      <c r="F20" s="411"/>
      <c r="G20" s="411"/>
      <c r="H20" s="411"/>
      <c r="I20" s="411"/>
      <c r="J20" s="411"/>
    </row>
    <row r="21" spans="3:10" ht="19.5" customHeight="1">
      <c r="C21" s="411" t="s">
        <v>80</v>
      </c>
      <c r="D21" s="425"/>
      <c r="E21" s="411"/>
      <c r="F21" s="411"/>
      <c r="G21" s="411"/>
      <c r="H21" s="411"/>
      <c r="I21" s="411"/>
      <c r="J21" s="412"/>
    </row>
    <row r="22" spans="3:10" ht="19.5" customHeight="1">
      <c r="C22" s="411" t="s">
        <v>81</v>
      </c>
      <c r="D22" s="425"/>
      <c r="E22" s="411"/>
      <c r="F22" s="411"/>
      <c r="G22" s="411"/>
      <c r="H22" s="411"/>
      <c r="I22" s="411"/>
      <c r="J22" s="412"/>
    </row>
    <row r="23" spans="3:10" ht="19.5" customHeight="1">
      <c r="C23" s="411" t="s">
        <v>82</v>
      </c>
      <c r="D23" s="411"/>
      <c r="E23" s="411"/>
      <c r="F23" s="411"/>
      <c r="G23" s="411"/>
      <c r="H23" s="411"/>
      <c r="I23" s="411"/>
      <c r="J23" s="411"/>
    </row>
    <row r="24" spans="3:10" ht="19.5" customHeight="1">
      <c r="C24" s="139"/>
      <c r="D24" s="139"/>
      <c r="E24" s="139"/>
      <c r="F24" s="139"/>
      <c r="G24" s="139"/>
      <c r="H24" s="139"/>
      <c r="I24" s="139"/>
      <c r="J24" s="139"/>
    </row>
    <row r="25" spans="1:10" ht="19.5" customHeight="1">
      <c r="A25" s="137" t="s">
        <v>83</v>
      </c>
      <c r="B25" s="138" t="s">
        <v>84</v>
      </c>
      <c r="C25" s="411" t="s">
        <v>85</v>
      </c>
      <c r="D25" s="411"/>
      <c r="E25" s="411"/>
      <c r="F25" s="411"/>
      <c r="G25" s="411"/>
      <c r="H25" s="411"/>
      <c r="I25" s="411"/>
      <c r="J25" s="411"/>
    </row>
    <row r="26" spans="2:10" ht="19.5" customHeight="1">
      <c r="B26" s="138"/>
      <c r="C26" s="139"/>
      <c r="D26" s="139"/>
      <c r="E26" s="139"/>
      <c r="F26" s="139"/>
      <c r="G26" s="139"/>
      <c r="H26" s="139"/>
      <c r="I26" s="139"/>
      <c r="J26" s="139"/>
    </row>
    <row r="27" spans="1:10" ht="19.5" customHeight="1">
      <c r="A27" s="137" t="s">
        <v>86</v>
      </c>
      <c r="B27" s="138" t="s">
        <v>87</v>
      </c>
      <c r="C27" s="411" t="s">
        <v>144</v>
      </c>
      <c r="D27" s="411"/>
      <c r="E27" s="411"/>
      <c r="F27" s="411"/>
      <c r="G27" s="411"/>
      <c r="H27" s="411"/>
      <c r="I27" s="411"/>
      <c r="J27" s="411"/>
    </row>
    <row r="28" spans="2:10" ht="19.5" customHeight="1">
      <c r="B28" s="138"/>
      <c r="C28" s="139"/>
      <c r="D28" s="139"/>
      <c r="E28" s="139"/>
      <c r="F28" s="139"/>
      <c r="G28" s="139"/>
      <c r="H28" s="139"/>
      <c r="I28" s="139"/>
      <c r="J28" s="139"/>
    </row>
    <row r="29" spans="1:10" ht="19.5" customHeight="1">
      <c r="A29" s="137" t="s">
        <v>88</v>
      </c>
      <c r="B29" s="138" t="s">
        <v>89</v>
      </c>
      <c r="C29" s="411" t="s">
        <v>90</v>
      </c>
      <c r="D29" s="411"/>
      <c r="E29" s="411"/>
      <c r="F29" s="411"/>
      <c r="G29" s="411"/>
      <c r="H29" s="411"/>
      <c r="I29" s="411"/>
      <c r="J29" s="411"/>
    </row>
    <row r="30" spans="3:10" ht="19.5" customHeight="1">
      <c r="C30" s="411" t="s">
        <v>176</v>
      </c>
      <c r="D30" s="411"/>
      <c r="E30" s="411"/>
      <c r="F30" s="411"/>
      <c r="G30" s="411"/>
      <c r="H30" s="411"/>
      <c r="I30" s="411"/>
      <c r="J30" s="411"/>
    </row>
    <row r="31" spans="3:10" ht="19.5" customHeight="1">
      <c r="C31" s="421" t="s">
        <v>139</v>
      </c>
      <c r="D31" s="421"/>
      <c r="E31" s="421"/>
      <c r="F31" s="421"/>
      <c r="G31" s="421"/>
      <c r="H31" s="421"/>
      <c r="I31" s="421"/>
      <c r="J31" s="421"/>
    </row>
    <row r="32" spans="3:10" ht="19.5" customHeight="1">
      <c r="C32" s="411" t="s">
        <v>91</v>
      </c>
      <c r="D32" s="411"/>
      <c r="E32" s="411"/>
      <c r="F32" s="411"/>
      <c r="G32" s="411"/>
      <c r="H32" s="411"/>
      <c r="I32" s="411"/>
      <c r="J32" s="411"/>
    </row>
    <row r="33" spans="3:10" ht="39" customHeight="1">
      <c r="C33" s="424" t="s">
        <v>142</v>
      </c>
      <c r="D33" s="424"/>
      <c r="E33" s="424"/>
      <c r="F33" s="424"/>
      <c r="G33" s="424"/>
      <c r="H33" s="424"/>
      <c r="I33" s="424"/>
      <c r="J33" s="424"/>
    </row>
    <row r="34" spans="3:10" ht="19.5" customHeight="1">
      <c r="C34" s="158"/>
      <c r="D34" s="158"/>
      <c r="E34" s="158"/>
      <c r="F34" s="158"/>
      <c r="G34" s="158"/>
      <c r="H34" s="158"/>
      <c r="I34" s="158"/>
      <c r="J34" s="158"/>
    </row>
    <row r="35" spans="3:10" ht="19.5" customHeight="1">
      <c r="C35" s="420" t="s">
        <v>92</v>
      </c>
      <c r="D35" s="420"/>
      <c r="E35" s="420"/>
      <c r="F35" s="420"/>
      <c r="G35" s="420"/>
      <c r="H35" s="420"/>
      <c r="I35" s="420"/>
      <c r="J35" s="420"/>
    </row>
  </sheetData>
  <sheetProtection/>
  <mergeCells count="26">
    <mergeCell ref="C35:J35"/>
    <mergeCell ref="C31:J31"/>
    <mergeCell ref="C15:J15"/>
    <mergeCell ref="C16:J16"/>
    <mergeCell ref="C17:J17"/>
    <mergeCell ref="C30:J30"/>
    <mergeCell ref="C32:J32"/>
    <mergeCell ref="C33:J33"/>
    <mergeCell ref="C21:J21"/>
    <mergeCell ref="C22:J22"/>
    <mergeCell ref="C23:J23"/>
    <mergeCell ref="C25:J25"/>
    <mergeCell ref="C27:J27"/>
    <mergeCell ref="C29:J29"/>
    <mergeCell ref="C10:J11"/>
    <mergeCell ref="C13:J13"/>
    <mergeCell ref="C14:J14"/>
    <mergeCell ref="C18:J18"/>
    <mergeCell ref="C19:J19"/>
    <mergeCell ref="C20:J20"/>
    <mergeCell ref="A2:J2"/>
    <mergeCell ref="C6:E6"/>
    <mergeCell ref="F6:J6"/>
    <mergeCell ref="C7:E7"/>
    <mergeCell ref="F7:J7"/>
    <mergeCell ref="C9:J9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33"/>
  <sheetViews>
    <sheetView view="pageBreakPreview" zoomScale="70" zoomScaleNormal="85" zoomScaleSheetLayoutView="70" zoomScalePageLayoutView="0" workbookViewId="0" topLeftCell="A3">
      <selection activeCell="Q10" sqref="Q10:S10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</row>
    <row r="2" spans="2:25" ht="33" customHeight="1">
      <c r="B2" s="474" t="s">
        <v>251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2:25" ht="26.25" customHeight="1">
      <c r="B3" s="2"/>
      <c r="C3" s="2"/>
      <c r="D3" s="2"/>
      <c r="E3" s="2"/>
      <c r="F3" s="2"/>
      <c r="G3" s="513" t="s">
        <v>253</v>
      </c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"/>
      <c r="W3" s="250" t="s">
        <v>245</v>
      </c>
      <c r="X3" s="3"/>
      <c r="Y3" s="3" t="s">
        <v>1</v>
      </c>
    </row>
    <row r="4" spans="2:25" ht="16.5" customHeight="1">
      <c r="B4" s="4"/>
      <c r="C4" s="15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514" t="s">
        <v>274</v>
      </c>
      <c r="C5" s="514"/>
      <c r="D5" s="514"/>
      <c r="E5" s="514"/>
      <c r="F5" s="514"/>
      <c r="G5" s="514"/>
      <c r="H5" s="26"/>
      <c r="I5" s="306" t="s">
        <v>281</v>
      </c>
      <c r="J5" s="6"/>
      <c r="K5" s="1"/>
      <c r="L5" s="1"/>
      <c r="M5" s="1"/>
      <c r="N5" s="1"/>
      <c r="O5" s="1"/>
      <c r="P5" s="1"/>
      <c r="Q5" s="1"/>
      <c r="R5" s="1"/>
      <c r="S5" s="1"/>
      <c r="T5" s="307" t="str">
        <f>'AB'!T5</f>
        <v>日時　２月２６日（日）</v>
      </c>
      <c r="U5" s="1"/>
      <c r="V5" s="1"/>
      <c r="W5" s="1"/>
      <c r="X5" s="1"/>
      <c r="Y5" s="6"/>
    </row>
    <row r="6" spans="2:24" ht="28.5" customHeight="1">
      <c r="B6" s="7"/>
      <c r="C6" s="7"/>
      <c r="D6" s="515" t="s">
        <v>254</v>
      </c>
      <c r="E6" s="515"/>
      <c r="F6" s="515"/>
      <c r="G6" s="515"/>
      <c r="H6" s="515"/>
      <c r="I6" s="5"/>
      <c r="J6" s="184" t="s">
        <v>255</v>
      </c>
      <c r="K6" s="184"/>
      <c r="L6" s="184"/>
      <c r="M6" s="202"/>
      <c r="N6" s="5"/>
      <c r="O6" s="5"/>
      <c r="P6" s="5"/>
      <c r="Q6" s="5"/>
      <c r="R6" s="5"/>
      <c r="S6" s="500" t="s">
        <v>32</v>
      </c>
      <c r="T6" s="500"/>
      <c r="U6" s="500"/>
      <c r="V6" s="500"/>
      <c r="W6" s="500"/>
      <c r="X6" s="500"/>
    </row>
    <row r="7" spans="2:83" ht="28.5" customHeight="1">
      <c r="B7" s="489">
        <v>1</v>
      </c>
      <c r="C7" s="490">
        <v>0.375</v>
      </c>
      <c r="D7" s="510" t="str">
        <f>J8</f>
        <v>図南ＳＣ前橋Ｂ</v>
      </c>
      <c r="E7" s="208">
        <v>4</v>
      </c>
      <c r="F7" s="204" t="s">
        <v>42</v>
      </c>
      <c r="G7" s="205">
        <v>1</v>
      </c>
      <c r="H7" s="499" t="str">
        <f>J10</f>
        <v>佐波東サッカースポーツ少年団</v>
      </c>
      <c r="J7" s="8"/>
      <c r="K7" s="742" t="str">
        <f>J8</f>
        <v>図南ＳＣ前橋Ｂ</v>
      </c>
      <c r="L7" s="743"/>
      <c r="M7" s="744"/>
      <c r="N7" s="742" t="str">
        <f>J10</f>
        <v>佐波東サッカースポーツ少年団</v>
      </c>
      <c r="O7" s="743"/>
      <c r="P7" s="744"/>
      <c r="Q7" s="742" t="str">
        <f>J12</f>
        <v>伊勢崎ヴォラーレJFC</v>
      </c>
      <c r="R7" s="743"/>
      <c r="S7" s="744"/>
      <c r="T7" s="9" t="s">
        <v>34</v>
      </c>
      <c r="U7" s="9" t="s">
        <v>35</v>
      </c>
      <c r="V7" s="9" t="s">
        <v>36</v>
      </c>
      <c r="W7" s="9" t="s">
        <v>37</v>
      </c>
      <c r="X7" s="9"/>
      <c r="Y7" s="28" t="s">
        <v>10</v>
      </c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</row>
    <row r="8" spans="2:25" ht="28.5" customHeight="1">
      <c r="B8" s="489"/>
      <c r="C8" s="491"/>
      <c r="D8" s="510"/>
      <c r="E8" s="470"/>
      <c r="F8" s="471"/>
      <c r="G8" s="472"/>
      <c r="H8" s="499"/>
      <c r="J8" s="748" t="str">
        <f>'組合せ'!I45</f>
        <v>図南ＳＣ前橋Ｂ</v>
      </c>
      <c r="K8" s="509"/>
      <c r="L8" s="512"/>
      <c r="M8" s="508"/>
      <c r="N8" s="467" t="s">
        <v>279</v>
      </c>
      <c r="O8" s="468"/>
      <c r="P8" s="480"/>
      <c r="Q8" s="467" t="s">
        <v>280</v>
      </c>
      <c r="R8" s="468"/>
      <c r="S8" s="469"/>
      <c r="T8" s="481">
        <f>IF(ISBLANK(E7),"",COUNTIF(K8:Q8,"○")*3+COUNTIF(K8:Q8,"△"))</f>
        <v>3</v>
      </c>
      <c r="U8" s="652">
        <f>N9+Q9</f>
        <v>6</v>
      </c>
      <c r="V8" s="652">
        <f>P9+S9</f>
        <v>6</v>
      </c>
      <c r="W8" s="652">
        <f>U8-V8</f>
        <v>0</v>
      </c>
      <c r="X8" s="475">
        <f>T8*1000+W8*10+U8</f>
        <v>3006</v>
      </c>
      <c r="Y8" s="475">
        <f>IF(ISBLANK(E7),"",RANK(X8:X13,X8:X13))</f>
        <v>2</v>
      </c>
    </row>
    <row r="9" spans="2:25" ht="28.5" customHeight="1">
      <c r="B9" s="489">
        <v>2</v>
      </c>
      <c r="C9" s="490">
        <v>0.40625</v>
      </c>
      <c r="D9" s="499" t="str">
        <f>J19</f>
        <v>ＦＣリオエステＪｒ
前橋</v>
      </c>
      <c r="E9" s="209">
        <v>1</v>
      </c>
      <c r="F9" s="210" t="s">
        <v>42</v>
      </c>
      <c r="G9" s="211">
        <v>1</v>
      </c>
      <c r="H9" s="498" t="str">
        <f>J21</f>
        <v>前橋芳賀
サッカークラブ</v>
      </c>
      <c r="J9" s="749"/>
      <c r="K9" s="509"/>
      <c r="L9" s="512"/>
      <c r="M9" s="508"/>
      <c r="N9" s="55">
        <f>E7</f>
        <v>4</v>
      </c>
      <c r="O9" s="56" t="s">
        <v>272</v>
      </c>
      <c r="P9" s="57">
        <f>G7</f>
        <v>1</v>
      </c>
      <c r="Q9" s="55">
        <f>E11</f>
        <v>2</v>
      </c>
      <c r="R9" s="58" t="s">
        <v>9</v>
      </c>
      <c r="S9" s="57">
        <f>G11</f>
        <v>5</v>
      </c>
      <c r="T9" s="482"/>
      <c r="U9" s="652"/>
      <c r="V9" s="652"/>
      <c r="W9" s="652"/>
      <c r="X9" s="476"/>
      <c r="Y9" s="476"/>
    </row>
    <row r="10" spans="2:25" ht="28.5" customHeight="1">
      <c r="B10" s="489"/>
      <c r="C10" s="491"/>
      <c r="D10" s="499"/>
      <c r="E10" s="470"/>
      <c r="F10" s="471"/>
      <c r="G10" s="472"/>
      <c r="H10" s="498"/>
      <c r="J10" s="492" t="str">
        <f>'組合せ'!P45</f>
        <v>佐波東サッカースポーツ少年団</v>
      </c>
      <c r="K10" s="467" t="s">
        <v>280</v>
      </c>
      <c r="L10" s="468"/>
      <c r="M10" s="480"/>
      <c r="N10" s="509"/>
      <c r="O10" s="512"/>
      <c r="P10" s="508"/>
      <c r="Q10" s="467" t="s">
        <v>278</v>
      </c>
      <c r="R10" s="468"/>
      <c r="S10" s="469"/>
      <c r="T10" s="481">
        <f>IF(ISBLANK(E7),"",COUNTIF(K10:Q10,"○")*3+COUNTIF(K10:Q10,"△"))</f>
        <v>1</v>
      </c>
      <c r="U10" s="652">
        <f>K11+Q11</f>
        <v>2</v>
      </c>
      <c r="V10" s="652">
        <f>M11+S11</f>
        <v>5</v>
      </c>
      <c r="W10" s="652">
        <f>U10-V10</f>
        <v>-3</v>
      </c>
      <c r="X10" s="475">
        <f>T10*1000+W10*10+U10</f>
        <v>972</v>
      </c>
      <c r="Y10" s="475">
        <f>IF(ISBLANK(E7),"",RANK(X8:X13,X8:X13))</f>
        <v>3</v>
      </c>
    </row>
    <row r="11" spans="2:25" ht="28.5" customHeight="1">
      <c r="B11" s="489">
        <v>3</v>
      </c>
      <c r="C11" s="490">
        <v>0.4375</v>
      </c>
      <c r="D11" s="510" t="str">
        <f>OP!J8</f>
        <v>図南ＳＣ前橋Ｂ</v>
      </c>
      <c r="E11" s="209">
        <v>2</v>
      </c>
      <c r="F11" s="210" t="s">
        <v>42</v>
      </c>
      <c r="G11" s="211">
        <v>5</v>
      </c>
      <c r="H11" s="511" t="str">
        <f>J12</f>
        <v>伊勢崎ヴォラーレJFC</v>
      </c>
      <c r="J11" s="492"/>
      <c r="K11" s="55">
        <f>G7</f>
        <v>1</v>
      </c>
      <c r="L11" s="58" t="s">
        <v>9</v>
      </c>
      <c r="M11" s="57">
        <f>E7</f>
        <v>4</v>
      </c>
      <c r="N11" s="509"/>
      <c r="O11" s="512"/>
      <c r="P11" s="508"/>
      <c r="Q11" s="55">
        <f>E15</f>
        <v>1</v>
      </c>
      <c r="R11" s="58" t="s">
        <v>9</v>
      </c>
      <c r="S11" s="57">
        <f>G15</f>
        <v>1</v>
      </c>
      <c r="T11" s="482"/>
      <c r="U11" s="652"/>
      <c r="V11" s="652"/>
      <c r="W11" s="652"/>
      <c r="X11" s="476"/>
      <c r="Y11" s="476"/>
    </row>
    <row r="12" spans="2:25" ht="28.5" customHeight="1">
      <c r="B12" s="489"/>
      <c r="C12" s="491"/>
      <c r="D12" s="510"/>
      <c r="E12" s="470"/>
      <c r="F12" s="471"/>
      <c r="G12" s="472"/>
      <c r="H12" s="511"/>
      <c r="J12" s="492" t="str">
        <f>'組合せ'!W45</f>
        <v>伊勢崎ヴォラーレJFC</v>
      </c>
      <c r="K12" s="467" t="s">
        <v>279</v>
      </c>
      <c r="L12" s="468"/>
      <c r="M12" s="480"/>
      <c r="N12" s="467" t="s">
        <v>278</v>
      </c>
      <c r="O12" s="468"/>
      <c r="P12" s="480"/>
      <c r="Q12" s="509"/>
      <c r="R12" s="512"/>
      <c r="S12" s="508"/>
      <c r="T12" s="481">
        <f>IF(ISBLANK(E7),"",COUNTIF(K12:Q12,"○")*3+COUNTIF(K12:Q12,"△"))</f>
        <v>4</v>
      </c>
      <c r="U12" s="652">
        <f>K13+N13</f>
        <v>6</v>
      </c>
      <c r="V12" s="652">
        <f>M13+P13</f>
        <v>3</v>
      </c>
      <c r="W12" s="652">
        <f>U12-V12</f>
        <v>3</v>
      </c>
      <c r="X12" s="475">
        <f>T12*1000+W12*10+U12</f>
        <v>4036</v>
      </c>
      <c r="Y12" s="475">
        <f>IF(ISBLANK(E7),"",RANK(X8:X13,X8:X13))</f>
        <v>1</v>
      </c>
    </row>
    <row r="13" spans="2:25" ht="28.5" customHeight="1">
      <c r="B13" s="489">
        <v>4</v>
      </c>
      <c r="C13" s="490">
        <v>0.46875</v>
      </c>
      <c r="D13" s="499" t="str">
        <f>J19</f>
        <v>ＦＣリオエステＪｒ
前橋</v>
      </c>
      <c r="E13" s="209">
        <v>0</v>
      </c>
      <c r="F13" s="210" t="s">
        <v>42</v>
      </c>
      <c r="G13" s="211">
        <v>2</v>
      </c>
      <c r="H13" s="499" t="str">
        <f>J23</f>
        <v>ＦＣ伊勢崎
ＳＥＥＤ</v>
      </c>
      <c r="J13" s="492"/>
      <c r="K13" s="55">
        <f>G11</f>
        <v>5</v>
      </c>
      <c r="L13" s="58" t="s">
        <v>9</v>
      </c>
      <c r="M13" s="57">
        <f>E11</f>
        <v>2</v>
      </c>
      <c r="N13" s="55">
        <f>G15</f>
        <v>1</v>
      </c>
      <c r="O13" s="58" t="s">
        <v>9</v>
      </c>
      <c r="P13" s="57">
        <f>E15</f>
        <v>1</v>
      </c>
      <c r="Q13" s="509"/>
      <c r="R13" s="512"/>
      <c r="S13" s="508"/>
      <c r="T13" s="482"/>
      <c r="U13" s="652"/>
      <c r="V13" s="652"/>
      <c r="W13" s="652"/>
      <c r="X13" s="476"/>
      <c r="Y13" s="476"/>
    </row>
    <row r="14" spans="2:10" ht="28.5" customHeight="1">
      <c r="B14" s="489"/>
      <c r="C14" s="491"/>
      <c r="D14" s="499"/>
      <c r="E14" s="470"/>
      <c r="F14" s="471"/>
      <c r="G14" s="472"/>
      <c r="H14" s="499"/>
      <c r="J14" s="213"/>
    </row>
    <row r="15" spans="2:24" ht="28.5" customHeight="1">
      <c r="B15" s="489">
        <v>5</v>
      </c>
      <c r="C15" s="490">
        <v>0.5</v>
      </c>
      <c r="D15" s="499" t="str">
        <f>J10</f>
        <v>佐波東サッカースポーツ少年団</v>
      </c>
      <c r="E15" s="209">
        <v>1</v>
      </c>
      <c r="F15" s="210" t="s">
        <v>42</v>
      </c>
      <c r="G15" s="211">
        <v>1</v>
      </c>
      <c r="H15" s="499" t="str">
        <f>J12</f>
        <v>伊勢崎ヴォラーレJFC</v>
      </c>
      <c r="J15" s="214"/>
      <c r="K15" s="14"/>
      <c r="L15" s="1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2:10" ht="28.5" customHeight="1">
      <c r="B16" s="489"/>
      <c r="C16" s="491"/>
      <c r="D16" s="499"/>
      <c r="E16" s="470"/>
      <c r="F16" s="471"/>
      <c r="G16" s="472"/>
      <c r="H16" s="499"/>
      <c r="J16" s="213"/>
    </row>
    <row r="17" spans="2:24" ht="28.5" customHeight="1">
      <c r="B17" s="489">
        <v>6</v>
      </c>
      <c r="C17" s="490">
        <v>0.53125</v>
      </c>
      <c r="D17" s="498" t="str">
        <f>J21</f>
        <v>前橋芳賀
サッカークラブ</v>
      </c>
      <c r="E17" s="209">
        <v>3</v>
      </c>
      <c r="F17" s="210" t="s">
        <v>42</v>
      </c>
      <c r="G17" s="211">
        <v>4</v>
      </c>
      <c r="H17" s="499" t="str">
        <f>J23</f>
        <v>ＦＣ伊勢崎
ＳＥＥＤ</v>
      </c>
      <c r="J17" s="215" t="s">
        <v>275</v>
      </c>
      <c r="K17" s="184"/>
      <c r="L17" s="184"/>
      <c r="M17" s="202"/>
      <c r="N17" s="5"/>
      <c r="O17" s="5"/>
      <c r="P17" s="5"/>
      <c r="Q17" s="5"/>
      <c r="R17" s="5"/>
      <c r="S17" s="500" t="s">
        <v>32</v>
      </c>
      <c r="T17" s="500"/>
      <c r="U17" s="500"/>
      <c r="V17" s="500"/>
      <c r="W17" s="500"/>
      <c r="X17" s="500"/>
    </row>
    <row r="18" spans="2:25" ht="28.5" customHeight="1">
      <c r="B18" s="489"/>
      <c r="C18" s="491"/>
      <c r="D18" s="498"/>
      <c r="E18" s="470"/>
      <c r="F18" s="471"/>
      <c r="G18" s="472"/>
      <c r="H18" s="499"/>
      <c r="J18" s="212"/>
      <c r="K18" s="742" t="str">
        <f>J19</f>
        <v>ＦＣリオエステＪｒ
前橋</v>
      </c>
      <c r="L18" s="743"/>
      <c r="M18" s="744"/>
      <c r="N18" s="742" t="str">
        <f>J21</f>
        <v>前橋芳賀
サッカークラブ</v>
      </c>
      <c r="O18" s="743"/>
      <c r="P18" s="744"/>
      <c r="Q18" s="745" t="str">
        <f>J23</f>
        <v>ＦＣ伊勢崎
ＳＥＥＤ</v>
      </c>
      <c r="R18" s="746"/>
      <c r="S18" s="747"/>
      <c r="T18" s="9" t="s">
        <v>34</v>
      </c>
      <c r="U18" s="9" t="s">
        <v>35</v>
      </c>
      <c r="V18" s="9" t="s">
        <v>36</v>
      </c>
      <c r="W18" s="9" t="s">
        <v>37</v>
      </c>
      <c r="X18" s="9"/>
      <c r="Y18" s="28" t="s">
        <v>10</v>
      </c>
    </row>
    <row r="19" spans="2:25" ht="28.5" customHeight="1">
      <c r="B19" s="489">
        <v>7</v>
      </c>
      <c r="C19" s="490">
        <v>0.5625</v>
      </c>
      <c r="D19" s="496" t="str">
        <f>J19</f>
        <v>ＦＣリオエステＪｒ
前橋</v>
      </c>
      <c r="E19" s="318">
        <v>0</v>
      </c>
      <c r="F19" s="210" t="s">
        <v>42</v>
      </c>
      <c r="G19" s="319">
        <v>6</v>
      </c>
      <c r="H19" s="493" t="str">
        <f>J10</f>
        <v>佐波東サッカースポーツ少年団</v>
      </c>
      <c r="J19" s="492" t="str">
        <f>'組合せ'!AR45</f>
        <v>ＦＣリオエステＪｒ
前橋</v>
      </c>
      <c r="K19" s="485"/>
      <c r="L19" s="483"/>
      <c r="M19" s="487"/>
      <c r="N19" s="467" t="s">
        <v>278</v>
      </c>
      <c r="O19" s="468"/>
      <c r="P19" s="480"/>
      <c r="Q19" s="467" t="s">
        <v>280</v>
      </c>
      <c r="R19" s="468"/>
      <c r="S19" s="469"/>
      <c r="T19" s="481">
        <f>IF(ISBLANK(E7),"",COUNTIF(K19:Q19,"○")*3+COUNTIF(K19:Q19,"△"))</f>
        <v>1</v>
      </c>
      <c r="U19" s="715">
        <f>N20+Q20</f>
        <v>1</v>
      </c>
      <c r="V19" s="715">
        <f>P20+S20</f>
        <v>3</v>
      </c>
      <c r="W19" s="715">
        <f>U19-V19</f>
        <v>-2</v>
      </c>
      <c r="X19" s="475">
        <f>T19*1000+W19*10+U19</f>
        <v>981</v>
      </c>
      <c r="Y19" s="475">
        <f>IF(ISBLANK(E9),"",RANK(X19:X24,X19:X24))</f>
        <v>3</v>
      </c>
    </row>
    <row r="20" spans="2:25" ht="28.5" customHeight="1">
      <c r="B20" s="489"/>
      <c r="C20" s="491"/>
      <c r="D20" s="497"/>
      <c r="E20" s="470" t="s">
        <v>276</v>
      </c>
      <c r="F20" s="471"/>
      <c r="G20" s="472"/>
      <c r="H20" s="494"/>
      <c r="J20" s="492"/>
      <c r="K20" s="486"/>
      <c r="L20" s="484"/>
      <c r="M20" s="488"/>
      <c r="N20" s="55">
        <f>E9</f>
        <v>1</v>
      </c>
      <c r="O20" s="58" t="s">
        <v>9</v>
      </c>
      <c r="P20" s="57">
        <f>G9</f>
        <v>1</v>
      </c>
      <c r="Q20" s="55">
        <f>E13</f>
        <v>0</v>
      </c>
      <c r="R20" s="58" t="s">
        <v>9</v>
      </c>
      <c r="S20" s="57">
        <f>G13</f>
        <v>2</v>
      </c>
      <c r="T20" s="482"/>
      <c r="U20" s="716"/>
      <c r="V20" s="716"/>
      <c r="W20" s="716"/>
      <c r="X20" s="476"/>
      <c r="Y20" s="476"/>
    </row>
    <row r="21" spans="2:25" ht="28.5" customHeight="1">
      <c r="B21" s="489">
        <v>8</v>
      </c>
      <c r="C21" s="490">
        <v>0.59375</v>
      </c>
      <c r="D21" s="518" t="str">
        <f>J21</f>
        <v>前橋芳賀
サッカークラブ</v>
      </c>
      <c r="E21" s="320">
        <v>3</v>
      </c>
      <c r="F21" s="210" t="s">
        <v>42</v>
      </c>
      <c r="G21" s="319">
        <v>2</v>
      </c>
      <c r="H21" s="493" t="str">
        <f>J8</f>
        <v>図南ＳＣ前橋Ｂ</v>
      </c>
      <c r="J21" s="495" t="str">
        <f>'組合せ'!AY45</f>
        <v>前橋芳賀
サッカークラブ</v>
      </c>
      <c r="K21" s="467" t="s">
        <v>278</v>
      </c>
      <c r="L21" s="468"/>
      <c r="M21" s="480"/>
      <c r="N21" s="485"/>
      <c r="O21" s="483"/>
      <c r="P21" s="487"/>
      <c r="Q21" s="467" t="s">
        <v>280</v>
      </c>
      <c r="R21" s="468"/>
      <c r="S21" s="469"/>
      <c r="T21" s="481">
        <f>IF(ISBLANK(E7),"",COUNTIF(K21:Q21,"○")*3+COUNTIF(K21:Q21,"△"))</f>
        <v>1</v>
      </c>
      <c r="U21" s="715">
        <f>K22+Q22</f>
        <v>4</v>
      </c>
      <c r="V21" s="715">
        <f>M22+S22</f>
        <v>5</v>
      </c>
      <c r="W21" s="715">
        <f>U21-V21</f>
        <v>-1</v>
      </c>
      <c r="X21" s="475">
        <f>T21*1000+W21*10+U21</f>
        <v>994</v>
      </c>
      <c r="Y21" s="475">
        <f>IF(ISBLANK(E9),"",RANK(X19:X24,X19:X24))</f>
        <v>2</v>
      </c>
    </row>
    <row r="22" spans="2:25" ht="28.5" customHeight="1">
      <c r="B22" s="489"/>
      <c r="C22" s="491"/>
      <c r="D22" s="519"/>
      <c r="E22" s="470" t="s">
        <v>277</v>
      </c>
      <c r="F22" s="471"/>
      <c r="G22" s="472"/>
      <c r="H22" s="494"/>
      <c r="J22" s="495"/>
      <c r="K22" s="55">
        <f>G9</f>
        <v>1</v>
      </c>
      <c r="L22" s="58" t="s">
        <v>9</v>
      </c>
      <c r="M22" s="57">
        <f>E9</f>
        <v>1</v>
      </c>
      <c r="N22" s="486"/>
      <c r="O22" s="484"/>
      <c r="P22" s="488"/>
      <c r="Q22" s="55">
        <f>E17</f>
        <v>3</v>
      </c>
      <c r="R22" s="58" t="s">
        <v>9</v>
      </c>
      <c r="S22" s="57">
        <f>G17</f>
        <v>4</v>
      </c>
      <c r="T22" s="482"/>
      <c r="U22" s="716"/>
      <c r="V22" s="716"/>
      <c r="W22" s="716"/>
      <c r="X22" s="476"/>
      <c r="Y22" s="476"/>
    </row>
    <row r="23" spans="2:25" ht="28.5" customHeight="1">
      <c r="B23" s="489">
        <v>9</v>
      </c>
      <c r="C23" s="490">
        <v>0.625</v>
      </c>
      <c r="D23" s="493" t="str">
        <f>J23</f>
        <v>ＦＣ伊勢崎
ＳＥＥＤ</v>
      </c>
      <c r="E23" s="320">
        <v>1</v>
      </c>
      <c r="F23" s="210" t="s">
        <v>42</v>
      </c>
      <c r="G23" s="319">
        <v>1</v>
      </c>
      <c r="H23" s="493" t="str">
        <f>J12</f>
        <v>伊勢崎ヴォラーレJFC</v>
      </c>
      <c r="J23" s="492" t="str">
        <f>'組合せ'!AK45</f>
        <v>ＦＣ伊勢崎
ＳＥＥＤ</v>
      </c>
      <c r="K23" s="467" t="s">
        <v>279</v>
      </c>
      <c r="L23" s="468"/>
      <c r="M23" s="480"/>
      <c r="N23" s="467" t="s">
        <v>279</v>
      </c>
      <c r="O23" s="468"/>
      <c r="P23" s="480"/>
      <c r="Q23" s="485"/>
      <c r="R23" s="483"/>
      <c r="S23" s="487"/>
      <c r="T23" s="481">
        <f>IF(ISBLANK(E7),"",COUNTIF(K23:Q23,"○")*3+COUNTIF(K23:Q23,"△"))</f>
        <v>6</v>
      </c>
      <c r="U23" s="715">
        <f>K24+N24</f>
        <v>6</v>
      </c>
      <c r="V23" s="715">
        <f>M24+P24</f>
        <v>3</v>
      </c>
      <c r="W23" s="715">
        <f>U23-V23</f>
        <v>3</v>
      </c>
      <c r="X23" s="475">
        <f>T23*1000+W23*10+U23</f>
        <v>6036</v>
      </c>
      <c r="Y23" s="475">
        <f>IF(ISBLANK(E9),"",RANK(X19:X24,X19:X24))</f>
        <v>1</v>
      </c>
    </row>
    <row r="24" spans="2:25" s="10" customFormat="1" ht="28.5" customHeight="1">
      <c r="B24" s="489"/>
      <c r="C24" s="491"/>
      <c r="D24" s="494"/>
      <c r="E24" s="470" t="s">
        <v>299</v>
      </c>
      <c r="F24" s="471"/>
      <c r="G24" s="472"/>
      <c r="H24" s="494"/>
      <c r="I24" s="1"/>
      <c r="J24" s="492"/>
      <c r="K24" s="55">
        <f>G13</f>
        <v>2</v>
      </c>
      <c r="L24" s="58" t="s">
        <v>9</v>
      </c>
      <c r="M24" s="57">
        <f>E13</f>
        <v>0</v>
      </c>
      <c r="N24" s="55">
        <f>G17</f>
        <v>4</v>
      </c>
      <c r="O24" s="58" t="s">
        <v>9</v>
      </c>
      <c r="P24" s="57">
        <f>E17</f>
        <v>3</v>
      </c>
      <c r="Q24" s="486"/>
      <c r="R24" s="484"/>
      <c r="S24" s="488"/>
      <c r="T24" s="482"/>
      <c r="U24" s="716"/>
      <c r="V24" s="716"/>
      <c r="W24" s="716"/>
      <c r="X24" s="476"/>
      <c r="Y24" s="476"/>
    </row>
    <row r="25" spans="2:25" s="10" customFormat="1" ht="17.25" customHeight="1">
      <c r="B25" s="11"/>
      <c r="C25" s="11"/>
      <c r="D25" s="11"/>
      <c r="J25" s="6"/>
      <c r="Y25" s="6"/>
    </row>
    <row r="26" spans="4:25" s="10" customFormat="1" ht="17.25" customHeight="1">
      <c r="D26" s="12"/>
      <c r="E26" s="13" t="s">
        <v>10</v>
      </c>
      <c r="F26" s="12"/>
      <c r="G26" s="12"/>
      <c r="H26" s="14"/>
      <c r="I26" s="15"/>
      <c r="J26" s="410"/>
      <c r="K26" s="410"/>
      <c r="L26" s="410"/>
      <c r="M26" s="41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4:25" s="10" customFormat="1" ht="27.75" customHeight="1">
      <c r="D27" s="16"/>
      <c r="E27" s="17" t="s">
        <v>11</v>
      </c>
      <c r="F27" s="18" t="s">
        <v>12</v>
      </c>
      <c r="G27" s="19"/>
      <c r="H27" s="477" t="str">
        <f>J12</f>
        <v>伊勢崎ヴォラーレJFC</v>
      </c>
      <c r="I27" s="477"/>
      <c r="J27" s="477"/>
      <c r="K27" s="477"/>
      <c r="L27" s="14"/>
      <c r="M27" s="14"/>
      <c r="N27" s="14"/>
      <c r="O27" s="14"/>
      <c r="P27" s="14"/>
      <c r="Q27" s="14"/>
      <c r="R27" s="14"/>
      <c r="S27" s="20"/>
      <c r="T27" s="20"/>
      <c r="U27" s="21"/>
      <c r="V27" s="14"/>
      <c r="W27" s="14"/>
      <c r="X27" s="14"/>
      <c r="Y27" s="22"/>
    </row>
    <row r="28" spans="4:27" s="10" customFormat="1" ht="27.75" customHeight="1">
      <c r="D28" s="16"/>
      <c r="E28" s="17" t="s">
        <v>13</v>
      </c>
      <c r="F28" s="18" t="s">
        <v>12</v>
      </c>
      <c r="G28" s="19"/>
      <c r="H28" s="477" t="str">
        <f>J23</f>
        <v>ＦＣ伊勢崎
ＳＥＥＤ</v>
      </c>
      <c r="I28" s="477"/>
      <c r="J28" s="477"/>
      <c r="K28" s="477"/>
      <c r="L28" s="14"/>
      <c r="M28" s="14"/>
      <c r="N28" s="14"/>
      <c r="O28" s="14"/>
      <c r="P28" s="14"/>
      <c r="Q28" s="14"/>
      <c r="R28" s="14"/>
      <c r="S28" s="20"/>
      <c r="T28" s="20"/>
      <c r="U28" s="21"/>
      <c r="V28" s="14"/>
      <c r="W28" s="14"/>
      <c r="X28" s="14"/>
      <c r="Y28" s="22"/>
      <c r="Z28" s="14"/>
      <c r="AA28" s="14"/>
    </row>
    <row r="29" spans="4:25" s="10" customFormat="1" ht="27.75" customHeight="1">
      <c r="D29" s="16"/>
      <c r="E29" s="17" t="s">
        <v>14</v>
      </c>
      <c r="F29" s="18" t="s">
        <v>12</v>
      </c>
      <c r="G29" s="19"/>
      <c r="H29" s="477" t="str">
        <f>J21</f>
        <v>前橋芳賀
サッカークラブ</v>
      </c>
      <c r="I29" s="477"/>
      <c r="J29" s="477"/>
      <c r="K29" s="477"/>
      <c r="L29" s="14"/>
      <c r="M29" s="14"/>
      <c r="N29" s="14"/>
      <c r="O29" s="14"/>
      <c r="P29" s="14"/>
      <c r="Q29" s="14"/>
      <c r="R29" s="14"/>
      <c r="S29" s="20"/>
      <c r="T29" s="20"/>
      <c r="U29" s="21"/>
      <c r="V29" s="14"/>
      <c r="W29" s="14"/>
      <c r="X29" s="14"/>
      <c r="Y29" s="14"/>
    </row>
    <row r="30" spans="4:25" s="10" customFormat="1" ht="27.75" customHeight="1">
      <c r="D30" s="16"/>
      <c r="E30" s="17" t="s">
        <v>15</v>
      </c>
      <c r="F30" s="18" t="s">
        <v>12</v>
      </c>
      <c r="G30" s="19"/>
      <c r="H30" s="477" t="str">
        <f>J8</f>
        <v>図南ＳＣ前橋Ｂ</v>
      </c>
      <c r="I30" s="477"/>
      <c r="J30" s="477"/>
      <c r="K30" s="477"/>
      <c r="L30" s="14"/>
      <c r="M30" s="14"/>
      <c r="N30" s="14"/>
      <c r="O30" s="14"/>
      <c r="P30" s="14"/>
      <c r="Q30" s="14"/>
      <c r="R30" s="14"/>
      <c r="S30" s="20"/>
      <c r="T30" s="20"/>
      <c r="U30" s="21"/>
      <c r="V30" s="14"/>
      <c r="W30" s="14"/>
      <c r="X30" s="14"/>
      <c r="Y30" s="14"/>
    </row>
    <row r="31" spans="4:25" s="10" customFormat="1" ht="27.75" customHeight="1">
      <c r="D31" s="16"/>
      <c r="E31" s="17" t="s">
        <v>16</v>
      </c>
      <c r="F31" s="18" t="s">
        <v>12</v>
      </c>
      <c r="G31" s="19"/>
      <c r="H31" s="477" t="str">
        <f>J10</f>
        <v>佐波東サッカースポーツ少年団</v>
      </c>
      <c r="I31" s="477"/>
      <c r="J31" s="477"/>
      <c r="K31" s="477"/>
      <c r="L31" s="14"/>
      <c r="M31" s="14"/>
      <c r="N31" s="14"/>
      <c r="O31" s="14"/>
      <c r="P31" s="14"/>
      <c r="Q31" s="14"/>
      <c r="R31" s="14"/>
      <c r="S31" s="20"/>
      <c r="T31" s="23"/>
      <c r="U31" s="14"/>
      <c r="V31" s="14"/>
      <c r="W31" s="14"/>
      <c r="X31" s="14"/>
      <c r="Y31" s="14"/>
    </row>
    <row r="32" spans="4:25" s="10" customFormat="1" ht="27.75" customHeight="1">
      <c r="D32" s="16"/>
      <c r="E32" s="17" t="s">
        <v>17</v>
      </c>
      <c r="F32" s="18" t="s">
        <v>12</v>
      </c>
      <c r="G32" s="19"/>
      <c r="H32" s="477" t="str">
        <f>J19</f>
        <v>ＦＣリオエステＪｒ
前橋</v>
      </c>
      <c r="I32" s="477"/>
      <c r="J32" s="477"/>
      <c r="K32" s="477"/>
      <c r="L32" s="14"/>
      <c r="M32" s="14"/>
      <c r="N32" s="14"/>
      <c r="O32" s="14"/>
      <c r="P32" s="14"/>
      <c r="Q32" s="14"/>
      <c r="R32" s="14"/>
      <c r="S32" s="20"/>
      <c r="T32" s="24"/>
      <c r="U32" s="15"/>
      <c r="V32" s="14"/>
      <c r="W32" s="14"/>
      <c r="X32" s="14"/>
      <c r="Y32" s="14"/>
    </row>
    <row r="33" spans="4:25" s="10" customFormat="1" ht="17.25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B7:B8"/>
    <mergeCell ref="C7:C8"/>
    <mergeCell ref="A1:Z1"/>
    <mergeCell ref="B2:Y2"/>
    <mergeCell ref="G3:U3"/>
    <mergeCell ref="B5:G5"/>
    <mergeCell ref="D6:H6"/>
    <mergeCell ref="S6:X6"/>
    <mergeCell ref="D7:D8"/>
    <mergeCell ref="H7:H8"/>
    <mergeCell ref="K7:M7"/>
    <mergeCell ref="N7:P7"/>
    <mergeCell ref="Q7:S7"/>
    <mergeCell ref="E8:G8"/>
    <mergeCell ref="J8:J9"/>
    <mergeCell ref="K8:K9"/>
    <mergeCell ref="L8:L9"/>
    <mergeCell ref="M8:M9"/>
    <mergeCell ref="N8:P8"/>
    <mergeCell ref="Q8:S8"/>
    <mergeCell ref="T8:T9"/>
    <mergeCell ref="U8:U9"/>
    <mergeCell ref="V8:V9"/>
    <mergeCell ref="W8:W9"/>
    <mergeCell ref="X8:X9"/>
    <mergeCell ref="Y8:Y9"/>
    <mergeCell ref="B9:B10"/>
    <mergeCell ref="C9:C10"/>
    <mergeCell ref="D9:D10"/>
    <mergeCell ref="H9:H10"/>
    <mergeCell ref="E10:G10"/>
    <mergeCell ref="J10:J11"/>
    <mergeCell ref="K10:M10"/>
    <mergeCell ref="N10:N11"/>
    <mergeCell ref="O10:O11"/>
    <mergeCell ref="P10:P11"/>
    <mergeCell ref="Q10:S10"/>
    <mergeCell ref="T10:T11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J12:J13"/>
    <mergeCell ref="K12:M12"/>
    <mergeCell ref="X12:X13"/>
    <mergeCell ref="Y12:Y13"/>
    <mergeCell ref="B13:B14"/>
    <mergeCell ref="C13:C14"/>
    <mergeCell ref="D13:D14"/>
    <mergeCell ref="H13:H14"/>
    <mergeCell ref="E14:G14"/>
    <mergeCell ref="N12:P12"/>
    <mergeCell ref="Q12:Q13"/>
    <mergeCell ref="R12:R13"/>
    <mergeCell ref="B17:B18"/>
    <mergeCell ref="C17:C18"/>
    <mergeCell ref="D17:D18"/>
    <mergeCell ref="H17:H18"/>
    <mergeCell ref="B15:B16"/>
    <mergeCell ref="C15:C16"/>
    <mergeCell ref="D15:D16"/>
    <mergeCell ref="H15:H16"/>
    <mergeCell ref="V12:V13"/>
    <mergeCell ref="W12:W13"/>
    <mergeCell ref="S12:S13"/>
    <mergeCell ref="T12:T13"/>
    <mergeCell ref="U12:U13"/>
    <mergeCell ref="B19:B20"/>
    <mergeCell ref="C19:C20"/>
    <mergeCell ref="D19:D20"/>
    <mergeCell ref="J19:J20"/>
    <mergeCell ref="K19:K20"/>
    <mergeCell ref="E16:G16"/>
    <mergeCell ref="Q19:S19"/>
    <mergeCell ref="T19:T20"/>
    <mergeCell ref="S17:X17"/>
    <mergeCell ref="E18:G18"/>
    <mergeCell ref="K18:M18"/>
    <mergeCell ref="N18:P18"/>
    <mergeCell ref="Q18:S18"/>
    <mergeCell ref="U19:U20"/>
    <mergeCell ref="V19:V20"/>
    <mergeCell ref="W19:W20"/>
    <mergeCell ref="X19:X20"/>
    <mergeCell ref="Y19:Y20"/>
    <mergeCell ref="E20:G20"/>
    <mergeCell ref="L19:L20"/>
    <mergeCell ref="H19:H20"/>
    <mergeCell ref="M19:M20"/>
    <mergeCell ref="N19:P19"/>
    <mergeCell ref="B21:B22"/>
    <mergeCell ref="C21:C22"/>
    <mergeCell ref="D21:D22"/>
    <mergeCell ref="J21:J22"/>
    <mergeCell ref="K21:M21"/>
    <mergeCell ref="N21:N22"/>
    <mergeCell ref="H21:H22"/>
    <mergeCell ref="O21:O22"/>
    <mergeCell ref="P21:P22"/>
    <mergeCell ref="Q21:S21"/>
    <mergeCell ref="T21:T22"/>
    <mergeCell ref="U21:U22"/>
    <mergeCell ref="V21:V22"/>
    <mergeCell ref="W21:W22"/>
    <mergeCell ref="X21:X22"/>
    <mergeCell ref="Y21:Y22"/>
    <mergeCell ref="E22:G22"/>
    <mergeCell ref="B23:B24"/>
    <mergeCell ref="C23:C24"/>
    <mergeCell ref="D23:D24"/>
    <mergeCell ref="J23:J24"/>
    <mergeCell ref="K23:M23"/>
    <mergeCell ref="N23:P23"/>
    <mergeCell ref="X23:X24"/>
    <mergeCell ref="Y23:Y24"/>
    <mergeCell ref="E24:G24"/>
    <mergeCell ref="J26:M26"/>
    <mergeCell ref="H27:K27"/>
    <mergeCell ref="Q23:Q24"/>
    <mergeCell ref="R23:R24"/>
    <mergeCell ref="S23:S24"/>
    <mergeCell ref="T23:T24"/>
    <mergeCell ref="U23:U24"/>
    <mergeCell ref="H28:K28"/>
    <mergeCell ref="H29:K29"/>
    <mergeCell ref="H30:K30"/>
    <mergeCell ref="H31:K31"/>
    <mergeCell ref="H32:K32"/>
    <mergeCell ref="W23:W24"/>
    <mergeCell ref="V23:V24"/>
    <mergeCell ref="H23:H24"/>
  </mergeCells>
  <printOptions horizontalCentered="1" verticalCentered="1"/>
  <pageMargins left="0" right="0" top="0" bottom="0" header="0" footer="0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H131"/>
  <sheetViews>
    <sheetView tabSelected="1" view="pageBreakPreview" zoomScale="80" zoomScaleSheetLayoutView="80" zoomScalePageLayoutView="0" workbookViewId="0" topLeftCell="A1">
      <selection activeCell="CB34" sqref="CB34"/>
    </sheetView>
  </sheetViews>
  <sheetFormatPr defaultColWidth="1.57421875" defaultRowHeight="9.75" customHeight="1"/>
  <cols>
    <col min="1" max="86" width="1.8515625" style="1" customWidth="1"/>
    <col min="87" max="16384" width="1.57421875" style="1" customWidth="1"/>
  </cols>
  <sheetData>
    <row r="2" ht="9.75" customHeight="1" thickBot="1"/>
    <row r="3" spans="21:82" ht="9.75" customHeight="1">
      <c r="U3" s="826" t="s">
        <v>49</v>
      </c>
      <c r="V3" s="827"/>
      <c r="W3" s="827"/>
      <c r="X3" s="827"/>
      <c r="Y3" s="827"/>
      <c r="Z3" s="827"/>
      <c r="AA3" s="827"/>
      <c r="AB3" s="827"/>
      <c r="AC3" s="827"/>
      <c r="AD3" s="827"/>
      <c r="AE3" s="827"/>
      <c r="AF3" s="827"/>
      <c r="AG3" s="827"/>
      <c r="AH3" s="827"/>
      <c r="AI3" s="827"/>
      <c r="AJ3" s="827"/>
      <c r="AK3" s="827"/>
      <c r="AL3" s="827"/>
      <c r="AM3" s="827"/>
      <c r="AN3" s="827"/>
      <c r="AO3" s="827"/>
      <c r="AP3" s="827"/>
      <c r="AQ3" s="827"/>
      <c r="AR3" s="827"/>
      <c r="AS3" s="827"/>
      <c r="AT3" s="827"/>
      <c r="AU3" s="827"/>
      <c r="AV3" s="827"/>
      <c r="AW3" s="827"/>
      <c r="AX3" s="827"/>
      <c r="AY3" s="827"/>
      <c r="AZ3" s="827"/>
      <c r="BA3" s="827"/>
      <c r="BB3" s="827"/>
      <c r="BC3" s="827"/>
      <c r="BD3" s="827"/>
      <c r="BE3" s="827"/>
      <c r="BF3" s="827"/>
      <c r="BG3" s="827"/>
      <c r="BH3" s="827"/>
      <c r="BI3" s="827"/>
      <c r="BJ3" s="827"/>
      <c r="BK3" s="827"/>
      <c r="BL3" s="828"/>
      <c r="BO3" s="473" t="s">
        <v>260</v>
      </c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</row>
    <row r="4" spans="21:82" ht="9.75" customHeight="1" thickBot="1">
      <c r="U4" s="829"/>
      <c r="V4" s="830"/>
      <c r="W4" s="830"/>
      <c r="X4" s="830"/>
      <c r="Y4" s="830"/>
      <c r="Z4" s="830"/>
      <c r="AA4" s="830"/>
      <c r="AB4" s="830"/>
      <c r="AC4" s="830"/>
      <c r="AD4" s="830"/>
      <c r="AE4" s="830"/>
      <c r="AF4" s="830"/>
      <c r="AG4" s="830"/>
      <c r="AH4" s="830"/>
      <c r="AI4" s="830"/>
      <c r="AJ4" s="830"/>
      <c r="AK4" s="830"/>
      <c r="AL4" s="830"/>
      <c r="AM4" s="830"/>
      <c r="AN4" s="830"/>
      <c r="AO4" s="830"/>
      <c r="AP4" s="830"/>
      <c r="AQ4" s="830"/>
      <c r="AR4" s="830"/>
      <c r="AS4" s="830"/>
      <c r="AT4" s="830"/>
      <c r="AU4" s="830"/>
      <c r="AV4" s="830"/>
      <c r="AW4" s="830"/>
      <c r="AX4" s="830"/>
      <c r="AY4" s="830"/>
      <c r="AZ4" s="830"/>
      <c r="BA4" s="830"/>
      <c r="BB4" s="830"/>
      <c r="BC4" s="830"/>
      <c r="BD4" s="830"/>
      <c r="BE4" s="830"/>
      <c r="BF4" s="830"/>
      <c r="BG4" s="830"/>
      <c r="BH4" s="830"/>
      <c r="BI4" s="830"/>
      <c r="BJ4" s="830"/>
      <c r="BK4" s="830"/>
      <c r="BL4" s="831"/>
      <c r="BO4" s="473"/>
      <c r="BP4" s="473"/>
      <c r="BQ4" s="473"/>
      <c r="BR4" s="473"/>
      <c r="BS4" s="473"/>
      <c r="BT4" s="473"/>
      <c r="BU4" s="473"/>
      <c r="BV4" s="473"/>
      <c r="BW4" s="473"/>
      <c r="BX4" s="473"/>
      <c r="BY4" s="473"/>
      <c r="BZ4" s="473"/>
      <c r="CA4" s="473"/>
      <c r="CB4" s="473"/>
      <c r="CC4" s="473"/>
      <c r="CD4" s="473"/>
    </row>
    <row r="5" spans="21:82" ht="9.75" customHeight="1"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O5" s="840" t="s">
        <v>261</v>
      </c>
      <c r="BP5" s="840"/>
      <c r="BQ5" s="840"/>
      <c r="BR5" s="840"/>
      <c r="BS5" s="840"/>
      <c r="BT5" s="840"/>
      <c r="BU5" s="840"/>
      <c r="BV5" s="840"/>
      <c r="BW5" s="840"/>
      <c r="BX5" s="840"/>
      <c r="BY5" s="840"/>
      <c r="BZ5" s="840"/>
      <c r="CA5" s="840"/>
      <c r="CB5" s="840"/>
      <c r="CC5" s="840"/>
      <c r="CD5" s="840"/>
    </row>
    <row r="6" spans="21:82" ht="9.75" customHeight="1"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O6" s="840"/>
      <c r="BP6" s="840"/>
      <c r="BQ6" s="840"/>
      <c r="BR6" s="840"/>
      <c r="BS6" s="840"/>
      <c r="BT6" s="840"/>
      <c r="BU6" s="840"/>
      <c r="BV6" s="840"/>
      <c r="BW6" s="840"/>
      <c r="BX6" s="840"/>
      <c r="BY6" s="840"/>
      <c r="BZ6" s="840"/>
      <c r="CA6" s="840"/>
      <c r="CB6" s="840"/>
      <c r="CC6" s="840"/>
      <c r="CD6" s="840"/>
    </row>
    <row r="7" spans="4:83" ht="18.75" customHeight="1">
      <c r="D7" s="225"/>
      <c r="E7" s="753" t="s">
        <v>291</v>
      </c>
      <c r="F7" s="753"/>
      <c r="G7" s="753"/>
      <c r="H7" s="753"/>
      <c r="I7" s="753"/>
      <c r="J7" s="75" t="s">
        <v>50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6"/>
      <c r="AU7" s="76"/>
      <c r="AV7" s="76"/>
      <c r="AW7" s="76"/>
      <c r="AX7" s="76"/>
      <c r="AY7" s="76"/>
      <c r="AZ7" s="76"/>
      <c r="BA7" s="76"/>
      <c r="BB7" s="331"/>
      <c r="BC7" s="331"/>
      <c r="BD7" s="331"/>
      <c r="BE7" s="331"/>
      <c r="BF7" s="331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2"/>
      <c r="CD7" s="246"/>
      <c r="CE7" s="246"/>
    </row>
    <row r="8" spans="4:85" ht="18.75" customHeight="1">
      <c r="D8" s="225"/>
      <c r="E8" s="754" t="s">
        <v>292</v>
      </c>
      <c r="F8" s="754"/>
      <c r="G8" s="754"/>
      <c r="H8" s="754"/>
      <c r="I8" s="754"/>
      <c r="J8" s="330" t="s">
        <v>53</v>
      </c>
      <c r="K8" s="330"/>
      <c r="L8" s="403" t="s">
        <v>365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 t="s">
        <v>56</v>
      </c>
      <c r="X8" s="76"/>
      <c r="Y8" s="76" t="s">
        <v>289</v>
      </c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 t="s">
        <v>290</v>
      </c>
      <c r="AK8" s="76"/>
      <c r="AL8" s="76"/>
      <c r="AM8" s="403" t="s">
        <v>366</v>
      </c>
      <c r="AN8" s="76"/>
      <c r="AO8" s="76"/>
      <c r="AP8" s="76"/>
      <c r="AQ8" s="76"/>
      <c r="AR8" s="76"/>
      <c r="AS8" s="76"/>
      <c r="AT8" s="76"/>
      <c r="AU8" s="76"/>
      <c r="AV8" s="403" t="s">
        <v>367</v>
      </c>
      <c r="AW8" s="76"/>
      <c r="AX8" s="403" t="s">
        <v>368</v>
      </c>
      <c r="AY8" s="76"/>
      <c r="AZ8" s="76"/>
      <c r="BA8" s="76"/>
      <c r="BB8" s="76"/>
      <c r="BC8" s="76"/>
      <c r="BD8" s="76"/>
      <c r="BE8" s="76"/>
      <c r="BF8" s="76"/>
      <c r="BG8" s="330"/>
      <c r="BH8" s="330" t="s">
        <v>288</v>
      </c>
      <c r="BI8" s="330"/>
      <c r="BJ8" s="330" t="s">
        <v>193</v>
      </c>
      <c r="BK8" s="330"/>
      <c r="BL8" s="330"/>
      <c r="BM8" s="330"/>
      <c r="BN8" s="330"/>
      <c r="BO8" s="12" t="s">
        <v>132</v>
      </c>
      <c r="BP8" s="332"/>
      <c r="BQ8" s="332"/>
      <c r="BR8" s="332"/>
      <c r="BS8" s="12" t="s">
        <v>133</v>
      </c>
      <c r="BT8" s="332"/>
      <c r="BU8" s="13" t="s">
        <v>298</v>
      </c>
      <c r="BV8" s="13"/>
      <c r="BW8" s="13"/>
      <c r="BX8" s="13"/>
      <c r="BY8" s="13"/>
      <c r="BZ8" s="13"/>
      <c r="CA8" s="13"/>
      <c r="CB8" s="13"/>
      <c r="CC8" s="13"/>
      <c r="CD8" s="81"/>
      <c r="CE8" s="81"/>
      <c r="CF8" s="81"/>
      <c r="CG8" s="81"/>
    </row>
    <row r="9" spans="8:77" ht="18.75" customHeight="1">
      <c r="H9" s="228"/>
      <c r="I9" s="76"/>
      <c r="J9" s="230"/>
      <c r="K9" s="76"/>
      <c r="L9" s="76"/>
      <c r="M9" s="76"/>
      <c r="N9" s="76"/>
      <c r="O9" s="77" t="s">
        <v>295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</row>
    <row r="10" spans="8:77" ht="18.75" customHeight="1">
      <c r="H10" s="313"/>
      <c r="I10" s="314"/>
      <c r="J10" s="314"/>
      <c r="K10" s="314"/>
      <c r="L10" s="315"/>
      <c r="M10" s="306" t="s">
        <v>267</v>
      </c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76"/>
      <c r="AE10" s="312"/>
      <c r="AF10" s="312"/>
      <c r="AG10" s="77"/>
      <c r="AH10" s="306" t="s">
        <v>268</v>
      </c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</row>
    <row r="12" spans="1:86" ht="12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80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</row>
    <row r="13" spans="1:86" ht="12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2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</row>
    <row r="14" spans="4:81" ht="12" customHeight="1">
      <c r="D14" s="232"/>
      <c r="M14" s="841" t="s">
        <v>51</v>
      </c>
      <c r="N14" s="842"/>
      <c r="O14" s="842"/>
      <c r="P14" s="842"/>
      <c r="Q14" s="843"/>
      <c r="R14" s="843"/>
      <c r="S14" s="843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4"/>
      <c r="AH14" s="83"/>
      <c r="AI14" s="83"/>
      <c r="AJ14" s="83"/>
      <c r="AK14" s="83"/>
      <c r="AL14" s="83"/>
      <c r="AQ14" s="81"/>
      <c r="AR14" s="82"/>
      <c r="BD14" s="760" t="s">
        <v>52</v>
      </c>
      <c r="BE14" s="761"/>
      <c r="BF14" s="761"/>
      <c r="BG14" s="761"/>
      <c r="BH14" s="761"/>
      <c r="BI14" s="761"/>
      <c r="BJ14" s="761"/>
      <c r="BK14" s="761"/>
      <c r="BL14" s="761"/>
      <c r="BM14" s="761"/>
      <c r="BN14" s="761"/>
      <c r="BO14" s="761"/>
      <c r="BP14" s="761"/>
      <c r="BQ14" s="761"/>
      <c r="BR14" s="761"/>
      <c r="BS14" s="761"/>
      <c r="BT14" s="761"/>
      <c r="BU14" s="848"/>
      <c r="BY14" s="84"/>
      <c r="BZ14" s="84"/>
      <c r="CA14" s="84"/>
      <c r="CB14" s="84"/>
      <c r="CC14" s="84"/>
    </row>
    <row r="15" spans="4:81" ht="12" customHeight="1" thickBot="1">
      <c r="D15" s="224"/>
      <c r="M15" s="845"/>
      <c r="N15" s="846"/>
      <c r="O15" s="846"/>
      <c r="P15" s="846"/>
      <c r="Q15" s="846"/>
      <c r="R15" s="846"/>
      <c r="S15" s="846"/>
      <c r="T15" s="846"/>
      <c r="U15" s="846"/>
      <c r="V15" s="846"/>
      <c r="W15" s="846"/>
      <c r="X15" s="846"/>
      <c r="Y15" s="846"/>
      <c r="Z15" s="846"/>
      <c r="AA15" s="846"/>
      <c r="AB15" s="846"/>
      <c r="AC15" s="846"/>
      <c r="AD15" s="847"/>
      <c r="AH15" s="83"/>
      <c r="AI15" s="83"/>
      <c r="AJ15" s="83"/>
      <c r="AK15" s="83"/>
      <c r="AL15" s="83"/>
      <c r="AQ15" s="81"/>
      <c r="AR15" s="82"/>
      <c r="BD15" s="849"/>
      <c r="BE15" s="850"/>
      <c r="BF15" s="850"/>
      <c r="BG15" s="850"/>
      <c r="BH15" s="850"/>
      <c r="BI15" s="850"/>
      <c r="BJ15" s="850"/>
      <c r="BK15" s="850"/>
      <c r="BL15" s="850"/>
      <c r="BM15" s="850"/>
      <c r="BN15" s="850"/>
      <c r="BO15" s="850"/>
      <c r="BP15" s="850"/>
      <c r="BQ15" s="850"/>
      <c r="BR15" s="850"/>
      <c r="BS15" s="850"/>
      <c r="BT15" s="850"/>
      <c r="BU15" s="851"/>
      <c r="BY15" s="84"/>
      <c r="BZ15" s="84"/>
      <c r="CA15" s="84"/>
      <c r="CB15" s="84"/>
      <c r="CC15" s="84"/>
    </row>
    <row r="16" spans="4:81" ht="12" customHeight="1">
      <c r="D16" s="224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H16" s="86"/>
      <c r="AI16" s="86"/>
      <c r="AJ16" s="86"/>
      <c r="AK16" s="86"/>
      <c r="AL16" s="86"/>
      <c r="AQ16" s="81"/>
      <c r="AR16" s="82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Y16" s="86"/>
      <c r="BZ16" s="86"/>
      <c r="CA16" s="86"/>
      <c r="CB16" s="86"/>
      <c r="CC16" s="86"/>
    </row>
    <row r="17" spans="3:44" ht="12" customHeight="1">
      <c r="C17" s="15"/>
      <c r="D17" s="229"/>
      <c r="E17" s="756" t="s">
        <v>294</v>
      </c>
      <c r="F17" s="756"/>
      <c r="G17" s="755" t="s">
        <v>369</v>
      </c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5"/>
      <c r="AI17" s="755"/>
      <c r="AJ17" s="755"/>
      <c r="AK17" s="755"/>
      <c r="AL17" s="755"/>
      <c r="AM17" s="755"/>
      <c r="AN17" s="333"/>
      <c r="AO17" s="333"/>
      <c r="AP17" s="333"/>
      <c r="AQ17" s="81"/>
      <c r="AR17" s="82"/>
    </row>
    <row r="18" spans="3:44" ht="12" customHeight="1">
      <c r="C18" s="15"/>
      <c r="D18" s="229"/>
      <c r="E18" s="756"/>
      <c r="F18" s="756"/>
      <c r="G18" s="755"/>
      <c r="H18" s="755"/>
      <c r="I18" s="755"/>
      <c r="J18" s="755"/>
      <c r="K18" s="755"/>
      <c r="L18" s="755"/>
      <c r="M18" s="755"/>
      <c r="N18" s="755"/>
      <c r="O18" s="755"/>
      <c r="P18" s="755"/>
      <c r="Q18" s="755"/>
      <c r="R18" s="755"/>
      <c r="S18" s="755"/>
      <c r="T18" s="755"/>
      <c r="U18" s="755"/>
      <c r="V18" s="755"/>
      <c r="W18" s="755"/>
      <c r="X18" s="755"/>
      <c r="Y18" s="755"/>
      <c r="Z18" s="755"/>
      <c r="AA18" s="755"/>
      <c r="AB18" s="755"/>
      <c r="AC18" s="755"/>
      <c r="AD18" s="755"/>
      <c r="AE18" s="755"/>
      <c r="AF18" s="755"/>
      <c r="AG18" s="755"/>
      <c r="AH18" s="755"/>
      <c r="AI18" s="755"/>
      <c r="AJ18" s="755"/>
      <c r="AK18" s="755"/>
      <c r="AL18" s="755"/>
      <c r="AM18" s="755"/>
      <c r="AN18" s="333"/>
      <c r="AO18" s="333"/>
      <c r="AP18" s="333"/>
      <c r="AQ18" s="81"/>
      <c r="AR18" s="82"/>
    </row>
    <row r="19" spans="3:44" ht="12" customHeight="1">
      <c r="C19" s="15"/>
      <c r="D19" s="229"/>
      <c r="E19" s="15"/>
      <c r="F19" s="1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5"/>
      <c r="AF19" s="755"/>
      <c r="AG19" s="755"/>
      <c r="AH19" s="755"/>
      <c r="AI19" s="755"/>
      <c r="AJ19" s="755"/>
      <c r="AK19" s="755"/>
      <c r="AL19" s="755"/>
      <c r="AM19" s="755"/>
      <c r="AN19" s="333"/>
      <c r="AO19" s="333"/>
      <c r="AP19" s="333"/>
      <c r="AQ19" s="81"/>
      <c r="AR19" s="82"/>
    </row>
    <row r="20" spans="12:44" ht="12" customHeight="1" thickBot="1">
      <c r="L20" s="81"/>
      <c r="M20" s="81"/>
      <c r="N20" s="81"/>
      <c r="O20" s="81"/>
      <c r="P20" s="81"/>
      <c r="Q20" s="81"/>
      <c r="R20" s="53"/>
      <c r="S20" s="53"/>
      <c r="T20" s="53"/>
      <c r="U20" s="53"/>
      <c r="V20" s="53"/>
      <c r="W20" s="53"/>
      <c r="X20" s="53"/>
      <c r="Y20" s="81"/>
      <c r="Z20" s="81"/>
      <c r="AA20" s="81"/>
      <c r="AB20" s="81"/>
      <c r="AC20" s="88"/>
      <c r="AD20" s="88"/>
      <c r="AQ20" s="81"/>
      <c r="AR20" s="82"/>
    </row>
    <row r="21" spans="3:73" ht="12" customHeight="1">
      <c r="C21" s="852" t="s">
        <v>300</v>
      </c>
      <c r="D21" s="853"/>
      <c r="F21" s="335"/>
      <c r="G21" s="335"/>
      <c r="H21" s="335"/>
      <c r="I21" s="335"/>
      <c r="J21" s="335"/>
      <c r="K21" s="335"/>
      <c r="L21" s="345"/>
      <c r="M21" s="345"/>
      <c r="N21" s="345"/>
      <c r="O21" s="345"/>
      <c r="P21" s="345"/>
      <c r="Q21" s="345"/>
      <c r="R21" s="820" t="str">
        <f>'AB'!H27</f>
        <v>前橋ジュニア</v>
      </c>
      <c r="S21" s="821"/>
      <c r="T21" s="821"/>
      <c r="U21" s="821"/>
      <c r="V21" s="821"/>
      <c r="W21" s="821"/>
      <c r="X21" s="822"/>
      <c r="Y21" s="345"/>
      <c r="Z21" s="345"/>
      <c r="AA21" s="345"/>
      <c r="AB21" s="345"/>
      <c r="AC21" s="347"/>
      <c r="AD21" s="347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Q21" s="81"/>
      <c r="AR21" s="82"/>
      <c r="AT21" s="958" t="s">
        <v>376</v>
      </c>
      <c r="AU21" s="853"/>
      <c r="AW21" s="932"/>
      <c r="AX21" s="932"/>
      <c r="AY21" s="932"/>
      <c r="AZ21" s="932"/>
      <c r="BA21" s="932"/>
      <c r="BB21" s="933"/>
      <c r="BC21" s="933"/>
      <c r="BD21" s="933"/>
      <c r="BE21" s="933"/>
      <c r="BF21" s="933"/>
      <c r="BG21" s="933"/>
      <c r="BH21" s="933"/>
      <c r="BI21" s="790" t="str">
        <f>'AB'!H28</f>
        <v>前橋エコーapple</v>
      </c>
      <c r="BJ21" s="791"/>
      <c r="BK21" s="791"/>
      <c r="BL21" s="791"/>
      <c r="BM21" s="791"/>
      <c r="BN21" s="791"/>
      <c r="BO21" s="792"/>
      <c r="BP21" s="81"/>
      <c r="BQ21" s="81"/>
      <c r="BR21" s="81"/>
      <c r="BS21" s="81"/>
      <c r="BT21" s="88"/>
      <c r="BU21" s="88"/>
    </row>
    <row r="22" spans="3:73" ht="12" customHeight="1">
      <c r="C22" s="854"/>
      <c r="D22" s="855"/>
      <c r="F22" s="335"/>
      <c r="G22" s="335"/>
      <c r="H22" s="335"/>
      <c r="I22" s="335"/>
      <c r="J22" s="335"/>
      <c r="K22" s="335"/>
      <c r="L22" s="345"/>
      <c r="M22" s="345"/>
      <c r="N22" s="345"/>
      <c r="O22" s="345"/>
      <c r="P22" s="345"/>
      <c r="Q22" s="345"/>
      <c r="R22" s="823"/>
      <c r="S22" s="824"/>
      <c r="T22" s="824"/>
      <c r="U22" s="824"/>
      <c r="V22" s="824"/>
      <c r="W22" s="824"/>
      <c r="X22" s="825"/>
      <c r="Y22" s="348"/>
      <c r="Z22" s="348"/>
      <c r="AA22" s="349"/>
      <c r="AB22" s="350"/>
      <c r="AC22" s="351"/>
      <c r="AD22" s="352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Q22" s="81"/>
      <c r="AR22" s="82"/>
      <c r="AT22" s="854"/>
      <c r="AU22" s="855"/>
      <c r="AW22" s="932"/>
      <c r="AX22" s="932"/>
      <c r="AY22" s="932"/>
      <c r="AZ22" s="932"/>
      <c r="BA22" s="932"/>
      <c r="BB22" s="933"/>
      <c r="BC22" s="933"/>
      <c r="BD22" s="933"/>
      <c r="BE22" s="933"/>
      <c r="BF22" s="933"/>
      <c r="BG22" s="933"/>
      <c r="BH22" s="933"/>
      <c r="BI22" s="793"/>
      <c r="BJ22" s="794"/>
      <c r="BK22" s="794"/>
      <c r="BL22" s="794"/>
      <c r="BM22" s="794"/>
      <c r="BN22" s="794"/>
      <c r="BO22" s="795"/>
      <c r="BP22" s="89"/>
      <c r="BQ22" s="89"/>
      <c r="BR22" s="90"/>
      <c r="BS22" s="91"/>
      <c r="BT22" s="92"/>
      <c r="BU22" s="93"/>
    </row>
    <row r="23" spans="3:73" ht="12" customHeight="1">
      <c r="C23" s="854"/>
      <c r="D23" s="855"/>
      <c r="F23" s="364"/>
      <c r="G23" s="364"/>
      <c r="H23" s="364"/>
      <c r="I23" s="364"/>
      <c r="J23" s="364"/>
      <c r="K23" s="364"/>
      <c r="L23" s="365"/>
      <c r="M23" s="365"/>
      <c r="N23" s="365"/>
      <c r="O23" s="365"/>
      <c r="P23" s="365"/>
      <c r="Q23" s="365"/>
      <c r="R23" s="404"/>
      <c r="S23" s="404"/>
      <c r="T23" s="404"/>
      <c r="U23" s="404"/>
      <c r="V23" s="404"/>
      <c r="W23" s="404"/>
      <c r="X23" s="404"/>
      <c r="Y23" s="347"/>
      <c r="Z23" s="751" t="s">
        <v>302</v>
      </c>
      <c r="AA23" s="751"/>
      <c r="AB23" s="752"/>
      <c r="AC23" s="385"/>
      <c r="AD23" s="386"/>
      <c r="AE23" s="364"/>
      <c r="AF23" s="364"/>
      <c r="AG23" s="364"/>
      <c r="AH23" s="364"/>
      <c r="AI23" s="364"/>
      <c r="AJ23" s="364"/>
      <c r="AK23" s="364"/>
      <c r="AL23" s="364"/>
      <c r="AM23" s="335"/>
      <c r="AN23" s="335"/>
      <c r="AQ23" s="81"/>
      <c r="AR23" s="82"/>
      <c r="AT23" s="854"/>
      <c r="AU23" s="855"/>
      <c r="AW23" s="932"/>
      <c r="AX23" s="932"/>
      <c r="AY23" s="932"/>
      <c r="AZ23" s="932"/>
      <c r="BA23" s="932"/>
      <c r="BB23" s="933"/>
      <c r="BC23" s="933"/>
      <c r="BD23" s="933"/>
      <c r="BE23" s="933"/>
      <c r="BF23" s="933"/>
      <c r="BG23" s="933"/>
      <c r="BH23" s="933"/>
      <c r="BI23" s="53"/>
      <c r="BJ23" s="53"/>
      <c r="BK23" s="53"/>
      <c r="BL23" s="53"/>
      <c r="BM23" s="53"/>
      <c r="BN23" s="53"/>
      <c r="BO23" s="53"/>
      <c r="BP23" s="88"/>
      <c r="BQ23" s="88"/>
      <c r="BR23" s="838" t="s">
        <v>53</v>
      </c>
      <c r="BS23" s="796"/>
      <c r="BT23" s="94"/>
      <c r="BU23" s="95"/>
    </row>
    <row r="24" spans="3:75" ht="12" customHeight="1">
      <c r="C24" s="854"/>
      <c r="D24" s="855"/>
      <c r="F24" s="364"/>
      <c r="G24" s="364"/>
      <c r="H24" s="364"/>
      <c r="I24" s="364"/>
      <c r="J24" s="364"/>
      <c r="K24" s="364"/>
      <c r="L24" s="366"/>
      <c r="M24" s="367"/>
      <c r="N24" s="368"/>
      <c r="O24" s="368"/>
      <c r="P24" s="368"/>
      <c r="Q24" s="368"/>
      <c r="R24" s="404"/>
      <c r="S24" s="404"/>
      <c r="T24" s="404"/>
      <c r="U24" s="404"/>
      <c r="V24" s="404"/>
      <c r="W24" s="404"/>
      <c r="X24" s="404"/>
      <c r="Y24" s="347"/>
      <c r="Z24" s="751"/>
      <c r="AA24" s="751"/>
      <c r="AB24" s="752"/>
      <c r="AC24" s="387"/>
      <c r="AD24" s="388"/>
      <c r="AE24" s="368"/>
      <c r="AF24" s="383"/>
      <c r="AG24" s="364"/>
      <c r="AH24" s="364"/>
      <c r="AI24" s="364"/>
      <c r="AJ24" s="364"/>
      <c r="AK24" s="364"/>
      <c r="AL24" s="364"/>
      <c r="AM24" s="335"/>
      <c r="AN24" s="335"/>
      <c r="AQ24" s="81"/>
      <c r="AR24" s="82"/>
      <c r="AT24" s="854"/>
      <c r="AU24" s="855"/>
      <c r="AW24" s="932"/>
      <c r="AX24" s="932"/>
      <c r="AY24" s="932"/>
      <c r="AZ24" s="932"/>
      <c r="BA24" s="932"/>
      <c r="BB24" s="932"/>
      <c r="BC24" s="934"/>
      <c r="BD24" s="935"/>
      <c r="BE24" s="936"/>
      <c r="BF24" s="936"/>
      <c r="BG24" s="936"/>
      <c r="BH24" s="936"/>
      <c r="BI24" s="53"/>
      <c r="BJ24" s="53"/>
      <c r="BK24" s="53"/>
      <c r="BL24" s="53"/>
      <c r="BM24" s="53"/>
      <c r="BN24" s="53"/>
      <c r="BO24" s="53"/>
      <c r="BP24" s="88"/>
      <c r="BQ24" s="88"/>
      <c r="BR24" s="838"/>
      <c r="BS24" s="796"/>
      <c r="BT24" s="98"/>
      <c r="BU24" s="99"/>
      <c r="BV24" s="89"/>
      <c r="BW24" s="100"/>
    </row>
    <row r="25" spans="3:75" ht="12" customHeight="1">
      <c r="C25" s="854"/>
      <c r="D25" s="855"/>
      <c r="F25" s="364"/>
      <c r="G25" s="364"/>
      <c r="H25" s="364"/>
      <c r="I25" s="364"/>
      <c r="J25" s="364"/>
      <c r="K25" s="364"/>
      <c r="L25" s="366"/>
      <c r="M25" s="369"/>
      <c r="N25" s="365"/>
      <c r="O25" s="365"/>
      <c r="P25" s="365"/>
      <c r="Q25" s="365"/>
      <c r="R25" s="820" t="str">
        <f>'CD'!H27</f>
        <v>ＦＣ富士見</v>
      </c>
      <c r="S25" s="821"/>
      <c r="T25" s="821"/>
      <c r="U25" s="821"/>
      <c r="V25" s="821"/>
      <c r="W25" s="821"/>
      <c r="X25" s="822"/>
      <c r="Y25" s="353"/>
      <c r="Z25" s="377"/>
      <c r="AA25" s="389"/>
      <c r="AB25" s="390"/>
      <c r="AC25" s="391"/>
      <c r="AD25" s="392"/>
      <c r="AE25" s="365"/>
      <c r="AF25" s="382"/>
      <c r="AG25" s="364"/>
      <c r="AH25" s="364"/>
      <c r="AI25" s="364"/>
      <c r="AJ25" s="364"/>
      <c r="AK25" s="364"/>
      <c r="AL25" s="364"/>
      <c r="AM25" s="335"/>
      <c r="AN25" s="335"/>
      <c r="AQ25" s="81"/>
      <c r="AR25" s="82"/>
      <c r="AT25" s="854"/>
      <c r="AU25" s="855"/>
      <c r="AW25" s="932"/>
      <c r="AX25" s="932"/>
      <c r="AY25" s="932"/>
      <c r="AZ25" s="932"/>
      <c r="BA25" s="932"/>
      <c r="BB25" s="932"/>
      <c r="BC25" s="934"/>
      <c r="BD25" s="937"/>
      <c r="BE25" s="933"/>
      <c r="BF25" s="933"/>
      <c r="BG25" s="933"/>
      <c r="BH25" s="933"/>
      <c r="BI25" s="832" t="str">
        <f>'CD'!H28</f>
        <v>ＦＣ茂呂
スポーツ少年団</v>
      </c>
      <c r="BJ25" s="833"/>
      <c r="BK25" s="833"/>
      <c r="BL25" s="833"/>
      <c r="BM25" s="833"/>
      <c r="BN25" s="833"/>
      <c r="BO25" s="834"/>
      <c r="BP25" s="102"/>
      <c r="BQ25" s="102"/>
      <c r="BR25" s="103"/>
      <c r="BS25" s="104"/>
      <c r="BT25" s="105"/>
      <c r="BU25" s="106"/>
      <c r="BV25" s="81"/>
      <c r="BW25" s="107"/>
    </row>
    <row r="26" spans="3:75" ht="12" customHeight="1">
      <c r="C26" s="854"/>
      <c r="D26" s="855"/>
      <c r="F26" s="364"/>
      <c r="G26" s="364"/>
      <c r="H26" s="364"/>
      <c r="I26" s="364"/>
      <c r="J26" s="364"/>
      <c r="K26" s="364"/>
      <c r="L26" s="365"/>
      <c r="M26" s="370"/>
      <c r="N26" s="371"/>
      <c r="O26" s="365"/>
      <c r="P26" s="365"/>
      <c r="Q26" s="365"/>
      <c r="R26" s="823"/>
      <c r="S26" s="824"/>
      <c r="T26" s="824"/>
      <c r="U26" s="824"/>
      <c r="V26" s="824"/>
      <c r="W26" s="824"/>
      <c r="X26" s="825"/>
      <c r="Y26" s="335"/>
      <c r="Z26" s="364"/>
      <c r="AA26" s="364"/>
      <c r="AB26" s="364"/>
      <c r="AC26" s="364"/>
      <c r="AD26" s="364"/>
      <c r="AE26" s="365"/>
      <c r="AF26" s="382"/>
      <c r="AG26" s="364"/>
      <c r="AH26" s="364"/>
      <c r="AI26" s="364"/>
      <c r="AJ26" s="364"/>
      <c r="AK26" s="364"/>
      <c r="AL26" s="364"/>
      <c r="AM26" s="335"/>
      <c r="AN26" s="335"/>
      <c r="AQ26" s="81"/>
      <c r="AR26" s="959" t="s">
        <v>377</v>
      </c>
      <c r="AS26" s="960"/>
      <c r="AT26" s="854"/>
      <c r="AU26" s="855"/>
      <c r="AW26" s="932"/>
      <c r="AX26" s="932"/>
      <c r="AY26" s="932"/>
      <c r="AZ26" s="932"/>
      <c r="BA26" s="932"/>
      <c r="BB26" s="932"/>
      <c r="BC26" s="933"/>
      <c r="BD26" s="938"/>
      <c r="BE26" s="939"/>
      <c r="BF26" s="933"/>
      <c r="BG26" s="933"/>
      <c r="BH26" s="933"/>
      <c r="BI26" s="835"/>
      <c r="BJ26" s="836"/>
      <c r="BK26" s="836"/>
      <c r="BL26" s="836"/>
      <c r="BM26" s="836"/>
      <c r="BN26" s="836"/>
      <c r="BO26" s="837"/>
      <c r="BV26" s="81"/>
      <c r="BW26" s="107"/>
    </row>
    <row r="27" spans="3:75" ht="12" customHeight="1">
      <c r="C27" s="854"/>
      <c r="D27" s="855"/>
      <c r="F27" s="364"/>
      <c r="G27" s="364"/>
      <c r="H27" s="364"/>
      <c r="I27" s="364"/>
      <c r="J27" s="364"/>
      <c r="K27" s="364"/>
      <c r="L27" s="382"/>
      <c r="M27" s="750" t="s">
        <v>304</v>
      </c>
      <c r="N27" s="750"/>
      <c r="O27" s="750"/>
      <c r="P27" s="372"/>
      <c r="Q27" s="365"/>
      <c r="R27" s="405"/>
      <c r="S27" s="405"/>
      <c r="T27" s="405"/>
      <c r="U27" s="405"/>
      <c r="V27" s="405"/>
      <c r="W27" s="405"/>
      <c r="X27" s="405"/>
      <c r="Y27" s="335"/>
      <c r="Z27" s="364"/>
      <c r="AA27" s="364"/>
      <c r="AB27" s="364"/>
      <c r="AC27" s="364"/>
      <c r="AD27" s="751" t="s">
        <v>305</v>
      </c>
      <c r="AE27" s="751"/>
      <c r="AF27" s="752"/>
      <c r="AG27" s="364"/>
      <c r="AH27" s="364"/>
      <c r="AI27" s="364"/>
      <c r="AJ27" s="364"/>
      <c r="AK27" s="364"/>
      <c r="AL27" s="364"/>
      <c r="AM27" s="335"/>
      <c r="AN27" s="335"/>
      <c r="AQ27" s="81"/>
      <c r="AR27" s="959"/>
      <c r="AS27" s="960"/>
      <c r="AT27" s="854"/>
      <c r="AU27" s="855"/>
      <c r="AW27" s="932"/>
      <c r="AX27" s="932"/>
      <c r="AY27" s="932"/>
      <c r="AZ27" s="932"/>
      <c r="BA27" s="932"/>
      <c r="BB27" s="932"/>
      <c r="BC27" s="933"/>
      <c r="BD27" s="940" t="s">
        <v>180</v>
      </c>
      <c r="BE27" s="941"/>
      <c r="BF27" s="942"/>
      <c r="BG27" s="942"/>
      <c r="BH27" s="933"/>
      <c r="BI27" s="106"/>
      <c r="BJ27" s="106"/>
      <c r="BK27" s="106"/>
      <c r="BL27" s="106"/>
      <c r="BM27" s="106"/>
      <c r="BN27" s="106"/>
      <c r="BO27" s="106"/>
      <c r="BV27" s="757" t="s">
        <v>372</v>
      </c>
      <c r="BW27" s="758"/>
    </row>
    <row r="28" spans="3:81" ht="12" customHeight="1">
      <c r="C28" s="854"/>
      <c r="D28" s="855"/>
      <c r="F28" s="364"/>
      <c r="G28" s="367"/>
      <c r="H28" s="368"/>
      <c r="I28" s="368"/>
      <c r="J28" s="368"/>
      <c r="K28" s="368"/>
      <c r="L28" s="383"/>
      <c r="M28" s="750"/>
      <c r="N28" s="750"/>
      <c r="O28" s="750"/>
      <c r="P28" s="372"/>
      <c r="Q28" s="365"/>
      <c r="R28" s="404"/>
      <c r="S28" s="404"/>
      <c r="T28" s="404"/>
      <c r="U28" s="404"/>
      <c r="V28" s="404"/>
      <c r="W28" s="404"/>
      <c r="X28" s="404"/>
      <c r="Y28" s="335"/>
      <c r="Z28" s="364"/>
      <c r="AA28" s="364"/>
      <c r="AB28" s="364"/>
      <c r="AC28" s="364"/>
      <c r="AD28" s="751"/>
      <c r="AE28" s="751"/>
      <c r="AF28" s="752"/>
      <c r="AG28" s="368"/>
      <c r="AH28" s="368"/>
      <c r="AI28" s="368"/>
      <c r="AJ28" s="368"/>
      <c r="AK28" s="368"/>
      <c r="AL28" s="383"/>
      <c r="AM28" s="335"/>
      <c r="AN28" s="335"/>
      <c r="AQ28" s="81"/>
      <c r="AR28" s="959"/>
      <c r="AS28" s="960"/>
      <c r="AT28" s="854"/>
      <c r="AU28" s="855"/>
      <c r="AW28" s="932"/>
      <c r="AX28" s="935"/>
      <c r="AY28" s="936"/>
      <c r="AZ28" s="936"/>
      <c r="BA28" s="936"/>
      <c r="BB28" s="936"/>
      <c r="BC28" s="936"/>
      <c r="BD28" s="940"/>
      <c r="BE28" s="941"/>
      <c r="BF28" s="942"/>
      <c r="BG28" s="942"/>
      <c r="BH28" s="933"/>
      <c r="BI28" s="53"/>
      <c r="BJ28" s="53"/>
      <c r="BK28" s="53"/>
      <c r="BL28" s="53"/>
      <c r="BM28" s="53"/>
      <c r="BN28" s="53"/>
      <c r="BO28" s="53"/>
      <c r="BV28" s="757"/>
      <c r="BW28" s="758"/>
      <c r="BX28" s="89"/>
      <c r="BY28" s="89"/>
      <c r="BZ28" s="89"/>
      <c r="CA28" s="89"/>
      <c r="CB28" s="89"/>
      <c r="CC28" s="100"/>
    </row>
    <row r="29" spans="3:81" ht="12" customHeight="1">
      <c r="C29" s="854"/>
      <c r="D29" s="855"/>
      <c r="F29" s="364"/>
      <c r="G29" s="369"/>
      <c r="H29" s="365"/>
      <c r="I29" s="365"/>
      <c r="J29" s="365"/>
      <c r="K29" s="365"/>
      <c r="L29" s="365"/>
      <c r="M29" s="370"/>
      <c r="N29" s="371"/>
      <c r="O29" s="365"/>
      <c r="P29" s="365"/>
      <c r="Q29" s="365"/>
      <c r="R29" s="883" t="str">
        <f>'EF'!H27</f>
        <v>前橋細井
フットボールクラブ</v>
      </c>
      <c r="S29" s="884"/>
      <c r="T29" s="884"/>
      <c r="U29" s="884"/>
      <c r="V29" s="884"/>
      <c r="W29" s="884"/>
      <c r="X29" s="885"/>
      <c r="Y29" s="335"/>
      <c r="Z29" s="364"/>
      <c r="AA29" s="364"/>
      <c r="AB29" s="364"/>
      <c r="AC29" s="364"/>
      <c r="AD29" s="364"/>
      <c r="AE29" s="365"/>
      <c r="AF29" s="382"/>
      <c r="AG29" s="365"/>
      <c r="AH29" s="365"/>
      <c r="AI29" s="365"/>
      <c r="AJ29" s="365"/>
      <c r="AK29" s="365"/>
      <c r="AL29" s="382"/>
      <c r="AM29" s="335"/>
      <c r="AN29" s="335"/>
      <c r="AQ29" s="81"/>
      <c r="AR29" s="959"/>
      <c r="AS29" s="960"/>
      <c r="AT29" s="854"/>
      <c r="AU29" s="855"/>
      <c r="AW29" s="932"/>
      <c r="AX29" s="937"/>
      <c r="AY29" s="933"/>
      <c r="AZ29" s="933"/>
      <c r="BA29" s="933"/>
      <c r="BB29" s="933"/>
      <c r="BC29" s="933"/>
      <c r="BD29" s="938"/>
      <c r="BE29" s="939"/>
      <c r="BF29" s="933"/>
      <c r="BG29" s="933"/>
      <c r="BH29" s="933"/>
      <c r="BI29" s="832" t="str">
        <f>'EF'!H28</f>
        <v>伊勢崎広瀬ＪＦＣ</v>
      </c>
      <c r="BJ29" s="833"/>
      <c r="BK29" s="833"/>
      <c r="BL29" s="833"/>
      <c r="BM29" s="833"/>
      <c r="BN29" s="833"/>
      <c r="BO29" s="834"/>
      <c r="BV29" s="81"/>
      <c r="BW29" s="107"/>
      <c r="BX29" s="81"/>
      <c r="BY29" s="81"/>
      <c r="BZ29" s="81"/>
      <c r="CA29" s="81"/>
      <c r="CB29" s="81"/>
      <c r="CC29" s="107"/>
    </row>
    <row r="30" spans="3:81" ht="12" customHeight="1">
      <c r="C30" s="854"/>
      <c r="D30" s="855"/>
      <c r="F30" s="364"/>
      <c r="G30" s="369"/>
      <c r="H30" s="365"/>
      <c r="I30" s="365"/>
      <c r="J30" s="365"/>
      <c r="K30" s="373"/>
      <c r="L30" s="374"/>
      <c r="M30" s="369"/>
      <c r="N30" s="365"/>
      <c r="O30" s="365"/>
      <c r="P30" s="365"/>
      <c r="Q30" s="365"/>
      <c r="R30" s="886"/>
      <c r="S30" s="887"/>
      <c r="T30" s="887"/>
      <c r="U30" s="887"/>
      <c r="V30" s="887"/>
      <c r="W30" s="887"/>
      <c r="X30" s="888"/>
      <c r="Y30" s="348"/>
      <c r="Z30" s="368"/>
      <c r="AA30" s="393"/>
      <c r="AB30" s="394"/>
      <c r="AC30" s="395"/>
      <c r="AD30" s="396"/>
      <c r="AE30" s="365"/>
      <c r="AF30" s="382"/>
      <c r="AG30" s="397"/>
      <c r="AH30" s="398"/>
      <c r="AI30" s="365"/>
      <c r="AJ30" s="365"/>
      <c r="AK30" s="365"/>
      <c r="AL30" s="382"/>
      <c r="AM30" s="335"/>
      <c r="AN30" s="335"/>
      <c r="AQ30" s="81"/>
      <c r="AR30" s="959"/>
      <c r="AS30" s="960"/>
      <c r="AT30" s="854"/>
      <c r="AU30" s="855"/>
      <c r="AW30" s="932"/>
      <c r="AX30" s="937"/>
      <c r="AY30" s="933"/>
      <c r="AZ30" s="933"/>
      <c r="BA30" s="933"/>
      <c r="BB30" s="943"/>
      <c r="BC30" s="944"/>
      <c r="BD30" s="937"/>
      <c r="BE30" s="933"/>
      <c r="BF30" s="933"/>
      <c r="BG30" s="933"/>
      <c r="BH30" s="933"/>
      <c r="BI30" s="835"/>
      <c r="BJ30" s="836"/>
      <c r="BK30" s="836"/>
      <c r="BL30" s="836"/>
      <c r="BM30" s="836"/>
      <c r="BN30" s="836"/>
      <c r="BO30" s="837"/>
      <c r="BP30" s="89"/>
      <c r="BQ30" s="89"/>
      <c r="BR30" s="90"/>
      <c r="BS30" s="91"/>
      <c r="BT30" s="92"/>
      <c r="BU30" s="93"/>
      <c r="BV30" s="81"/>
      <c r="BW30" s="107"/>
      <c r="BX30" s="110"/>
      <c r="BY30" s="111"/>
      <c r="BZ30" s="81"/>
      <c r="CA30" s="81"/>
      <c r="CB30" s="81"/>
      <c r="CC30" s="107"/>
    </row>
    <row r="31" spans="3:81" ht="12" customHeight="1">
      <c r="C31" s="854"/>
      <c r="D31" s="855"/>
      <c r="F31" s="364"/>
      <c r="G31" s="369"/>
      <c r="H31" s="365"/>
      <c r="I31" s="365"/>
      <c r="J31" s="365"/>
      <c r="K31" s="375"/>
      <c r="L31" s="366"/>
      <c r="M31" s="376"/>
      <c r="N31" s="377"/>
      <c r="O31" s="377"/>
      <c r="P31" s="377"/>
      <c r="Q31" s="377"/>
      <c r="R31" s="404"/>
      <c r="S31" s="404"/>
      <c r="T31" s="404"/>
      <c r="U31" s="404"/>
      <c r="V31" s="404"/>
      <c r="W31" s="404"/>
      <c r="X31" s="404"/>
      <c r="Y31" s="347"/>
      <c r="Z31" s="751" t="s">
        <v>307</v>
      </c>
      <c r="AA31" s="751"/>
      <c r="AB31" s="752"/>
      <c r="AC31" s="385"/>
      <c r="AD31" s="386"/>
      <c r="AE31" s="377"/>
      <c r="AF31" s="384"/>
      <c r="AG31" s="365"/>
      <c r="AH31" s="399"/>
      <c r="AI31" s="365"/>
      <c r="AJ31" s="365"/>
      <c r="AK31" s="365"/>
      <c r="AL31" s="382"/>
      <c r="AM31" s="335"/>
      <c r="AN31" s="335"/>
      <c r="AQ31" s="81"/>
      <c r="AR31" s="959"/>
      <c r="AS31" s="960"/>
      <c r="AT31" s="854"/>
      <c r="AU31" s="855"/>
      <c r="AW31" s="932"/>
      <c r="AX31" s="937"/>
      <c r="AY31" s="933"/>
      <c r="AZ31" s="933"/>
      <c r="BA31" s="933"/>
      <c r="BB31" s="945"/>
      <c r="BC31" s="934"/>
      <c r="BD31" s="946"/>
      <c r="BE31" s="947"/>
      <c r="BF31" s="947"/>
      <c r="BG31" s="947"/>
      <c r="BH31" s="947"/>
      <c r="BI31" s="53"/>
      <c r="BJ31" s="53"/>
      <c r="BK31" s="53"/>
      <c r="BL31" s="53"/>
      <c r="BM31" s="53"/>
      <c r="BN31" s="53"/>
      <c r="BO31" s="53"/>
      <c r="BP31" s="88"/>
      <c r="BQ31" s="88"/>
      <c r="BR31" s="838" t="s">
        <v>179</v>
      </c>
      <c r="BS31" s="796"/>
      <c r="BT31" s="94"/>
      <c r="BU31" s="95"/>
      <c r="BV31" s="102"/>
      <c r="BW31" s="114"/>
      <c r="BX31" s="81"/>
      <c r="BY31" s="115"/>
      <c r="BZ31" s="81"/>
      <c r="CA31" s="81"/>
      <c r="CB31" s="81"/>
      <c r="CC31" s="107"/>
    </row>
    <row r="32" spans="3:81" ht="12" customHeight="1">
      <c r="C32" s="854"/>
      <c r="D32" s="855"/>
      <c r="F32" s="364"/>
      <c r="G32" s="369"/>
      <c r="H32" s="365"/>
      <c r="I32" s="365"/>
      <c r="J32" s="365"/>
      <c r="K32" s="375"/>
      <c r="L32" s="365"/>
      <c r="M32" s="365"/>
      <c r="N32" s="365"/>
      <c r="O32" s="365"/>
      <c r="P32" s="365"/>
      <c r="Q32" s="365"/>
      <c r="R32" s="404"/>
      <c r="S32" s="404"/>
      <c r="T32" s="404"/>
      <c r="U32" s="404"/>
      <c r="V32" s="404"/>
      <c r="W32" s="404"/>
      <c r="X32" s="404"/>
      <c r="Y32" s="347"/>
      <c r="Z32" s="751"/>
      <c r="AA32" s="751"/>
      <c r="AB32" s="752"/>
      <c r="AC32" s="387"/>
      <c r="AD32" s="388"/>
      <c r="AE32" s="364"/>
      <c r="AF32" s="364"/>
      <c r="AG32" s="365"/>
      <c r="AH32" s="399"/>
      <c r="AI32" s="365"/>
      <c r="AJ32" s="365"/>
      <c r="AK32" s="365"/>
      <c r="AL32" s="382"/>
      <c r="AM32" s="335"/>
      <c r="AN32" s="335"/>
      <c r="AQ32" s="81"/>
      <c r="AR32" s="959"/>
      <c r="AS32" s="960"/>
      <c r="AT32" s="854"/>
      <c r="AU32" s="855"/>
      <c r="AW32" s="932"/>
      <c r="AX32" s="937"/>
      <c r="AY32" s="933"/>
      <c r="AZ32" s="933"/>
      <c r="BA32" s="933"/>
      <c r="BB32" s="945"/>
      <c r="BC32" s="933"/>
      <c r="BD32" s="933"/>
      <c r="BE32" s="933"/>
      <c r="BF32" s="933"/>
      <c r="BG32" s="933"/>
      <c r="BH32" s="933"/>
      <c r="BI32" s="53"/>
      <c r="BJ32" s="53"/>
      <c r="BK32" s="53"/>
      <c r="BL32" s="53"/>
      <c r="BM32" s="53"/>
      <c r="BN32" s="53"/>
      <c r="BO32" s="53"/>
      <c r="BP32" s="88"/>
      <c r="BQ32" s="88"/>
      <c r="BR32" s="838"/>
      <c r="BS32" s="796"/>
      <c r="BT32" s="98"/>
      <c r="BU32" s="99"/>
      <c r="BX32" s="81"/>
      <c r="BY32" s="115"/>
      <c r="BZ32" s="81"/>
      <c r="CA32" s="81"/>
      <c r="CB32" s="81"/>
      <c r="CC32" s="107"/>
    </row>
    <row r="33" spans="3:81" ht="12" customHeight="1">
      <c r="C33" s="854"/>
      <c r="D33" s="855"/>
      <c r="F33" s="364"/>
      <c r="G33" s="369"/>
      <c r="H33" s="365"/>
      <c r="I33" s="365"/>
      <c r="J33" s="365"/>
      <c r="K33" s="375"/>
      <c r="L33" s="365"/>
      <c r="M33" s="365"/>
      <c r="N33" s="365"/>
      <c r="O33" s="365"/>
      <c r="P33" s="365"/>
      <c r="Q33" s="365"/>
      <c r="R33" s="820" t="str">
        <f>'GH'!H27</f>
        <v>芝根リトルスター</v>
      </c>
      <c r="S33" s="821"/>
      <c r="T33" s="821"/>
      <c r="U33" s="821"/>
      <c r="V33" s="821"/>
      <c r="W33" s="821"/>
      <c r="X33" s="822"/>
      <c r="Y33" s="353"/>
      <c r="Z33" s="377"/>
      <c r="AA33" s="389"/>
      <c r="AB33" s="390"/>
      <c r="AC33" s="391"/>
      <c r="AD33" s="392"/>
      <c r="AE33" s="364"/>
      <c r="AF33" s="364"/>
      <c r="AG33" s="365"/>
      <c r="AH33" s="399"/>
      <c r="AI33" s="365"/>
      <c r="AJ33" s="365"/>
      <c r="AK33" s="365"/>
      <c r="AL33" s="382"/>
      <c r="AM33" s="335"/>
      <c r="AN33" s="335"/>
      <c r="AQ33" s="81"/>
      <c r="AR33" s="959"/>
      <c r="AS33" s="960"/>
      <c r="AT33" s="854"/>
      <c r="AU33" s="855"/>
      <c r="AW33" s="932"/>
      <c r="AX33" s="937"/>
      <c r="AY33" s="933"/>
      <c r="AZ33" s="933"/>
      <c r="BA33" s="933"/>
      <c r="BB33" s="945"/>
      <c r="BC33" s="933"/>
      <c r="BD33" s="933"/>
      <c r="BE33" s="933"/>
      <c r="BF33" s="933"/>
      <c r="BG33" s="933"/>
      <c r="BH33" s="933"/>
      <c r="BI33" s="790" t="str">
        <f>'GH'!H28</f>
        <v>岩神少年ＳＣ</v>
      </c>
      <c r="BJ33" s="791"/>
      <c r="BK33" s="791"/>
      <c r="BL33" s="791"/>
      <c r="BM33" s="791"/>
      <c r="BN33" s="791"/>
      <c r="BO33" s="792"/>
      <c r="BP33" s="102"/>
      <c r="BQ33" s="102"/>
      <c r="BR33" s="103"/>
      <c r="BS33" s="104"/>
      <c r="BT33" s="105"/>
      <c r="BU33" s="106"/>
      <c r="BX33" s="81"/>
      <c r="BY33" s="115"/>
      <c r="BZ33" s="81"/>
      <c r="CA33" s="81"/>
      <c r="CB33" s="81"/>
      <c r="CC33" s="107"/>
    </row>
    <row r="34" spans="3:81" ht="12" customHeight="1">
      <c r="C34" s="854"/>
      <c r="D34" s="855"/>
      <c r="F34" s="364"/>
      <c r="G34" s="369"/>
      <c r="H34" s="365"/>
      <c r="I34" s="365"/>
      <c r="J34" s="365"/>
      <c r="K34" s="375"/>
      <c r="L34" s="365"/>
      <c r="M34" s="365"/>
      <c r="N34" s="365"/>
      <c r="O34" s="365"/>
      <c r="P34" s="365"/>
      <c r="Q34" s="365"/>
      <c r="R34" s="823"/>
      <c r="S34" s="824"/>
      <c r="T34" s="824"/>
      <c r="U34" s="824"/>
      <c r="V34" s="824"/>
      <c r="W34" s="824"/>
      <c r="X34" s="825"/>
      <c r="Y34" s="345"/>
      <c r="Z34" s="365"/>
      <c r="AA34" s="365"/>
      <c r="AB34" s="365"/>
      <c r="AC34" s="372"/>
      <c r="AD34" s="372"/>
      <c r="AE34" s="364"/>
      <c r="AF34" s="364"/>
      <c r="AG34" s="365"/>
      <c r="AH34" s="399"/>
      <c r="AI34" s="365"/>
      <c r="AJ34" s="365"/>
      <c r="AK34" s="365"/>
      <c r="AL34" s="382"/>
      <c r="AM34" s="335"/>
      <c r="AN34" s="335"/>
      <c r="AQ34" s="81"/>
      <c r="AR34" s="959"/>
      <c r="AS34" s="960"/>
      <c r="AT34" s="854"/>
      <c r="AU34" s="855"/>
      <c r="AW34" s="932"/>
      <c r="AX34" s="937"/>
      <c r="AY34" s="933"/>
      <c r="AZ34" s="933"/>
      <c r="BA34" s="933"/>
      <c r="BB34" s="945"/>
      <c r="BC34" s="933"/>
      <c r="BD34" s="933"/>
      <c r="BE34" s="933"/>
      <c r="BF34" s="933"/>
      <c r="BG34" s="933"/>
      <c r="BH34" s="933"/>
      <c r="BI34" s="793"/>
      <c r="BJ34" s="794"/>
      <c r="BK34" s="794"/>
      <c r="BL34" s="794"/>
      <c r="BM34" s="794"/>
      <c r="BN34" s="794"/>
      <c r="BO34" s="795"/>
      <c r="BP34" s="81"/>
      <c r="BQ34" s="81"/>
      <c r="BR34" s="81"/>
      <c r="BS34" s="81"/>
      <c r="BT34" s="88"/>
      <c r="BU34" s="88"/>
      <c r="BX34" s="81"/>
      <c r="BY34" s="115"/>
      <c r="BZ34" s="81"/>
      <c r="CA34" s="81"/>
      <c r="CB34" s="81"/>
      <c r="CC34" s="107"/>
    </row>
    <row r="35" spans="3:81" ht="12" customHeight="1">
      <c r="C35" s="854"/>
      <c r="D35" s="855"/>
      <c r="F35" s="382"/>
      <c r="G35" s="750" t="s">
        <v>309</v>
      </c>
      <c r="H35" s="750"/>
      <c r="I35" s="750"/>
      <c r="J35" s="372"/>
      <c r="K35" s="750" t="s">
        <v>310</v>
      </c>
      <c r="L35" s="750"/>
      <c r="M35" s="750"/>
      <c r="N35" s="365"/>
      <c r="O35" s="365"/>
      <c r="P35" s="365"/>
      <c r="Q35" s="365"/>
      <c r="R35" s="404"/>
      <c r="S35" s="404"/>
      <c r="T35" s="404"/>
      <c r="U35" s="404"/>
      <c r="V35" s="404"/>
      <c r="W35" s="404"/>
      <c r="X35" s="404"/>
      <c r="Y35" s="345"/>
      <c r="Z35" s="365"/>
      <c r="AA35" s="365"/>
      <c r="AB35" s="365"/>
      <c r="AC35" s="372"/>
      <c r="AD35" s="372"/>
      <c r="AE35" s="364"/>
      <c r="AF35" s="750" t="s">
        <v>311</v>
      </c>
      <c r="AG35" s="750"/>
      <c r="AH35" s="750"/>
      <c r="AI35" s="365"/>
      <c r="AJ35" s="751" t="s">
        <v>312</v>
      </c>
      <c r="AK35" s="751"/>
      <c r="AL35" s="752"/>
      <c r="AM35" s="335"/>
      <c r="AN35" s="335"/>
      <c r="AQ35" s="81"/>
      <c r="AR35" s="959"/>
      <c r="AS35" s="960"/>
      <c r="AT35" s="854"/>
      <c r="AU35" s="855"/>
      <c r="AW35" s="932"/>
      <c r="AX35" s="948" t="s">
        <v>182</v>
      </c>
      <c r="AY35" s="949"/>
      <c r="AZ35" s="933"/>
      <c r="BA35" s="942"/>
      <c r="BB35" s="950" t="s">
        <v>181</v>
      </c>
      <c r="BC35" s="949"/>
      <c r="BD35" s="933"/>
      <c r="BE35" s="933"/>
      <c r="BF35" s="933"/>
      <c r="BG35" s="933"/>
      <c r="BH35" s="933"/>
      <c r="BI35" s="53"/>
      <c r="BJ35" s="53"/>
      <c r="BK35" s="53"/>
      <c r="BL35" s="53"/>
      <c r="BM35" s="53"/>
      <c r="BN35" s="53"/>
      <c r="BO35" s="53"/>
      <c r="BP35" s="81"/>
      <c r="BQ35" s="81"/>
      <c r="BR35" s="81"/>
      <c r="BS35" s="81"/>
      <c r="BT35" s="88"/>
      <c r="BU35" s="88"/>
      <c r="BX35" s="757" t="s">
        <v>374</v>
      </c>
      <c r="BY35" s="759"/>
      <c r="BZ35" s="81"/>
      <c r="CA35" s="81"/>
      <c r="CB35" s="757" t="s">
        <v>375</v>
      </c>
      <c r="CC35" s="758"/>
    </row>
    <row r="36" spans="3:83" ht="12" customHeight="1">
      <c r="C36" s="854"/>
      <c r="D36" s="855"/>
      <c r="F36" s="383"/>
      <c r="G36" s="750"/>
      <c r="H36" s="750"/>
      <c r="I36" s="750"/>
      <c r="J36" s="378"/>
      <c r="K36" s="750"/>
      <c r="L36" s="750"/>
      <c r="M36" s="750"/>
      <c r="N36" s="365"/>
      <c r="O36" s="365"/>
      <c r="P36" s="365"/>
      <c r="Q36" s="365"/>
      <c r="R36" s="404"/>
      <c r="S36" s="404"/>
      <c r="T36" s="404"/>
      <c r="U36" s="404"/>
      <c r="V36" s="404"/>
      <c r="W36" s="404"/>
      <c r="X36" s="404"/>
      <c r="Y36" s="345"/>
      <c r="Z36" s="365"/>
      <c r="AA36" s="365"/>
      <c r="AB36" s="365"/>
      <c r="AC36" s="372"/>
      <c r="AD36" s="372"/>
      <c r="AE36" s="364"/>
      <c r="AF36" s="750"/>
      <c r="AG36" s="750"/>
      <c r="AH36" s="750"/>
      <c r="AI36" s="397"/>
      <c r="AJ36" s="751"/>
      <c r="AK36" s="751"/>
      <c r="AL36" s="752"/>
      <c r="AM36" s="358"/>
      <c r="AN36" s="348"/>
      <c r="AQ36" s="81"/>
      <c r="AR36" s="959"/>
      <c r="AS36" s="960"/>
      <c r="AT36" s="854"/>
      <c r="AU36" s="855"/>
      <c r="AW36" s="951"/>
      <c r="AX36" s="948"/>
      <c r="AY36" s="949"/>
      <c r="AZ36" s="933"/>
      <c r="BA36" s="952"/>
      <c r="BB36" s="950"/>
      <c r="BC36" s="949"/>
      <c r="BD36" s="933"/>
      <c r="BE36" s="933"/>
      <c r="BF36" s="933"/>
      <c r="BG36" s="933"/>
      <c r="BH36" s="933"/>
      <c r="BI36" s="53"/>
      <c r="BJ36" s="53"/>
      <c r="BK36" s="53"/>
      <c r="BL36" s="53"/>
      <c r="BM36" s="53"/>
      <c r="BN36" s="53"/>
      <c r="BO36" s="53"/>
      <c r="BP36" s="81"/>
      <c r="BQ36" s="81"/>
      <c r="BR36" s="81"/>
      <c r="BS36" s="81"/>
      <c r="BT36" s="88"/>
      <c r="BU36" s="88"/>
      <c r="BX36" s="757"/>
      <c r="BY36" s="759"/>
      <c r="BZ36" s="116"/>
      <c r="CA36" s="81"/>
      <c r="CB36" s="757"/>
      <c r="CC36" s="758"/>
      <c r="CD36" s="97"/>
      <c r="CE36" s="89"/>
    </row>
    <row r="37" spans="3:81" ht="12" customHeight="1">
      <c r="C37" s="854"/>
      <c r="D37" s="855"/>
      <c r="F37" s="364"/>
      <c r="G37" s="369"/>
      <c r="H37" s="365"/>
      <c r="I37" s="365"/>
      <c r="J37" s="365"/>
      <c r="K37" s="375"/>
      <c r="L37" s="365"/>
      <c r="M37" s="365"/>
      <c r="N37" s="365"/>
      <c r="O37" s="365"/>
      <c r="P37" s="365"/>
      <c r="Q37" s="365"/>
      <c r="R37" s="820" t="str">
        <f>'IJ'!J19</f>
        <v>ＶＩＥＮＴＯ．ＳＣ</v>
      </c>
      <c r="S37" s="821"/>
      <c r="T37" s="821"/>
      <c r="U37" s="821"/>
      <c r="V37" s="821"/>
      <c r="W37" s="821"/>
      <c r="X37" s="822"/>
      <c r="Y37" s="345"/>
      <c r="Z37" s="365"/>
      <c r="AA37" s="365"/>
      <c r="AB37" s="365"/>
      <c r="AC37" s="372"/>
      <c r="AD37" s="372"/>
      <c r="AE37" s="364"/>
      <c r="AF37" s="364"/>
      <c r="AG37" s="365"/>
      <c r="AH37" s="399"/>
      <c r="AI37" s="365"/>
      <c r="AJ37" s="365"/>
      <c r="AK37" s="365"/>
      <c r="AL37" s="382"/>
      <c r="AM37" s="335"/>
      <c r="AN37" s="335"/>
      <c r="AQ37" s="81"/>
      <c r="AR37" s="959"/>
      <c r="AS37" s="960"/>
      <c r="AT37" s="854"/>
      <c r="AU37" s="855"/>
      <c r="AW37" s="932"/>
      <c r="AX37" s="937"/>
      <c r="AY37" s="933"/>
      <c r="AZ37" s="933"/>
      <c r="BA37" s="933"/>
      <c r="BB37" s="945"/>
      <c r="BC37" s="933"/>
      <c r="BD37" s="933"/>
      <c r="BE37" s="933"/>
      <c r="BF37" s="933"/>
      <c r="BG37" s="933"/>
      <c r="BH37" s="933"/>
      <c r="BI37" s="790" t="str">
        <f>'IJ'!H28</f>
        <v>ＦＣ下川</v>
      </c>
      <c r="BJ37" s="791"/>
      <c r="BK37" s="791"/>
      <c r="BL37" s="791"/>
      <c r="BM37" s="791"/>
      <c r="BN37" s="791"/>
      <c r="BO37" s="792"/>
      <c r="BP37" s="81"/>
      <c r="BQ37" s="81"/>
      <c r="BR37" s="81"/>
      <c r="BS37" s="81"/>
      <c r="BT37" s="88"/>
      <c r="BU37" s="88"/>
      <c r="BX37" s="81"/>
      <c r="BY37" s="115"/>
      <c r="BZ37" s="81"/>
      <c r="CA37" s="81"/>
      <c r="CB37" s="81"/>
      <c r="CC37" s="107"/>
    </row>
    <row r="38" spans="3:81" ht="12" customHeight="1">
      <c r="C38" s="854"/>
      <c r="D38" s="855"/>
      <c r="F38" s="364"/>
      <c r="G38" s="369"/>
      <c r="H38" s="365"/>
      <c r="I38" s="365"/>
      <c r="J38" s="365"/>
      <c r="K38" s="375"/>
      <c r="L38" s="365"/>
      <c r="M38" s="365"/>
      <c r="N38" s="365"/>
      <c r="O38" s="365"/>
      <c r="P38" s="365"/>
      <c r="Q38" s="365"/>
      <c r="R38" s="823"/>
      <c r="S38" s="824"/>
      <c r="T38" s="824"/>
      <c r="U38" s="824"/>
      <c r="V38" s="824"/>
      <c r="W38" s="824"/>
      <c r="X38" s="825"/>
      <c r="Y38" s="348"/>
      <c r="Z38" s="368"/>
      <c r="AA38" s="393"/>
      <c r="AB38" s="394"/>
      <c r="AC38" s="395"/>
      <c r="AD38" s="396"/>
      <c r="AE38" s="364"/>
      <c r="AF38" s="364"/>
      <c r="AG38" s="365"/>
      <c r="AH38" s="399"/>
      <c r="AI38" s="365"/>
      <c r="AJ38" s="365"/>
      <c r="AK38" s="365"/>
      <c r="AL38" s="382"/>
      <c r="AM38" s="335"/>
      <c r="AN38" s="335"/>
      <c r="AQ38" s="81"/>
      <c r="AR38" s="959"/>
      <c r="AS38" s="960"/>
      <c r="AT38" s="854"/>
      <c r="AU38" s="855"/>
      <c r="AW38" s="932"/>
      <c r="AX38" s="937"/>
      <c r="AY38" s="933"/>
      <c r="AZ38" s="933"/>
      <c r="BA38" s="933"/>
      <c r="BB38" s="945"/>
      <c r="BC38" s="933"/>
      <c r="BD38" s="933"/>
      <c r="BE38" s="933"/>
      <c r="BF38" s="933"/>
      <c r="BG38" s="933"/>
      <c r="BH38" s="933"/>
      <c r="BI38" s="793"/>
      <c r="BJ38" s="794"/>
      <c r="BK38" s="794"/>
      <c r="BL38" s="794"/>
      <c r="BM38" s="794"/>
      <c r="BN38" s="794"/>
      <c r="BO38" s="795"/>
      <c r="BP38" s="89"/>
      <c r="BQ38" s="89"/>
      <c r="BR38" s="90"/>
      <c r="BS38" s="91"/>
      <c r="BT38" s="92"/>
      <c r="BU38" s="93"/>
      <c r="BX38" s="81"/>
      <c r="BY38" s="115"/>
      <c r="BZ38" s="81"/>
      <c r="CA38" s="81"/>
      <c r="CB38" s="81"/>
      <c r="CC38" s="107"/>
    </row>
    <row r="39" spans="3:81" ht="12" customHeight="1">
      <c r="C39" s="854"/>
      <c r="D39" s="855"/>
      <c r="F39" s="364"/>
      <c r="G39" s="369"/>
      <c r="H39" s="365"/>
      <c r="I39" s="365"/>
      <c r="J39" s="365"/>
      <c r="K39" s="375"/>
      <c r="L39" s="365"/>
      <c r="M39" s="365"/>
      <c r="N39" s="365"/>
      <c r="O39" s="365"/>
      <c r="P39" s="365"/>
      <c r="Q39" s="365"/>
      <c r="R39" s="404"/>
      <c r="S39" s="404"/>
      <c r="T39" s="404"/>
      <c r="U39" s="404"/>
      <c r="V39" s="404"/>
      <c r="W39" s="404"/>
      <c r="X39" s="404"/>
      <c r="Y39" s="347"/>
      <c r="Z39" s="751" t="s">
        <v>314</v>
      </c>
      <c r="AA39" s="751"/>
      <c r="AB39" s="752"/>
      <c r="AC39" s="385"/>
      <c r="AD39" s="386"/>
      <c r="AE39" s="364"/>
      <c r="AF39" s="364"/>
      <c r="AG39" s="365"/>
      <c r="AH39" s="399"/>
      <c r="AI39" s="365"/>
      <c r="AJ39" s="365"/>
      <c r="AK39" s="365"/>
      <c r="AL39" s="382"/>
      <c r="AM39" s="335"/>
      <c r="AN39" s="335"/>
      <c r="AQ39" s="81"/>
      <c r="AR39" s="959"/>
      <c r="AS39" s="960"/>
      <c r="AT39" s="854"/>
      <c r="AU39" s="855"/>
      <c r="AW39" s="932"/>
      <c r="AX39" s="937"/>
      <c r="AY39" s="933"/>
      <c r="AZ39" s="933"/>
      <c r="BA39" s="933"/>
      <c r="BB39" s="945"/>
      <c r="BC39" s="933"/>
      <c r="BD39" s="933"/>
      <c r="BE39" s="933"/>
      <c r="BF39" s="933"/>
      <c r="BG39" s="933"/>
      <c r="BH39" s="933"/>
      <c r="BI39" s="53"/>
      <c r="BJ39" s="53"/>
      <c r="BK39" s="53"/>
      <c r="BL39" s="53"/>
      <c r="BM39" s="53"/>
      <c r="BN39" s="53"/>
      <c r="BO39" s="53"/>
      <c r="BP39" s="88"/>
      <c r="BQ39" s="88"/>
      <c r="BR39" s="838" t="s">
        <v>370</v>
      </c>
      <c r="BS39" s="796"/>
      <c r="BT39" s="94"/>
      <c r="BU39" s="95"/>
      <c r="BX39" s="81"/>
      <c r="BY39" s="115"/>
      <c r="BZ39" s="81"/>
      <c r="CA39" s="81"/>
      <c r="CB39" s="81"/>
      <c r="CC39" s="107"/>
    </row>
    <row r="40" spans="3:81" ht="12" customHeight="1">
      <c r="C40" s="854"/>
      <c r="D40" s="855"/>
      <c r="F40" s="364"/>
      <c r="G40" s="369"/>
      <c r="H40" s="365"/>
      <c r="I40" s="365"/>
      <c r="J40" s="365"/>
      <c r="K40" s="375"/>
      <c r="L40" s="366"/>
      <c r="M40" s="367"/>
      <c r="N40" s="368"/>
      <c r="O40" s="368"/>
      <c r="P40" s="368"/>
      <c r="Q40" s="368"/>
      <c r="R40" s="404"/>
      <c r="S40" s="404"/>
      <c r="T40" s="404"/>
      <c r="U40" s="404"/>
      <c r="V40" s="404"/>
      <c r="W40" s="404"/>
      <c r="X40" s="404"/>
      <c r="Y40" s="347"/>
      <c r="Z40" s="751"/>
      <c r="AA40" s="751"/>
      <c r="AB40" s="752"/>
      <c r="AC40" s="387"/>
      <c r="AD40" s="388"/>
      <c r="AE40" s="368"/>
      <c r="AF40" s="383"/>
      <c r="AG40" s="365"/>
      <c r="AH40" s="399"/>
      <c r="AI40" s="365"/>
      <c r="AJ40" s="365"/>
      <c r="AK40" s="365"/>
      <c r="AL40" s="382"/>
      <c r="AM40" s="335"/>
      <c r="AN40" s="335"/>
      <c r="AQ40" s="81"/>
      <c r="AR40" s="959"/>
      <c r="AS40" s="960"/>
      <c r="AT40" s="854"/>
      <c r="AU40" s="855"/>
      <c r="AW40" s="932"/>
      <c r="AX40" s="937"/>
      <c r="AY40" s="933"/>
      <c r="AZ40" s="933"/>
      <c r="BA40" s="933"/>
      <c r="BB40" s="945"/>
      <c r="BC40" s="934"/>
      <c r="BD40" s="935"/>
      <c r="BE40" s="936"/>
      <c r="BF40" s="936"/>
      <c r="BG40" s="936"/>
      <c r="BH40" s="936"/>
      <c r="BI40" s="53"/>
      <c r="BJ40" s="53"/>
      <c r="BK40" s="53"/>
      <c r="BL40" s="53"/>
      <c r="BM40" s="53"/>
      <c r="BN40" s="53"/>
      <c r="BO40" s="53"/>
      <c r="BP40" s="88"/>
      <c r="BQ40" s="88"/>
      <c r="BR40" s="838"/>
      <c r="BS40" s="796"/>
      <c r="BT40" s="98"/>
      <c r="BU40" s="99"/>
      <c r="BV40" s="89"/>
      <c r="BW40" s="100"/>
      <c r="BX40" s="81"/>
      <c r="BY40" s="115"/>
      <c r="BZ40" s="81"/>
      <c r="CA40" s="81"/>
      <c r="CB40" s="81"/>
      <c r="CC40" s="107"/>
    </row>
    <row r="41" spans="3:81" ht="12" customHeight="1">
      <c r="C41" s="854"/>
      <c r="D41" s="855"/>
      <c r="F41" s="364"/>
      <c r="G41" s="369"/>
      <c r="H41" s="365"/>
      <c r="I41" s="365"/>
      <c r="J41" s="365"/>
      <c r="K41" s="379"/>
      <c r="L41" s="380"/>
      <c r="M41" s="369"/>
      <c r="N41" s="365"/>
      <c r="O41" s="365"/>
      <c r="P41" s="365"/>
      <c r="Q41" s="365"/>
      <c r="R41" s="820" t="str">
        <f>KL!D25</f>
        <v>伊勢崎ＳＦＣイレブン</v>
      </c>
      <c r="S41" s="821"/>
      <c r="T41" s="821"/>
      <c r="U41" s="821"/>
      <c r="V41" s="821"/>
      <c r="W41" s="821"/>
      <c r="X41" s="822"/>
      <c r="Y41" s="353"/>
      <c r="Z41" s="377"/>
      <c r="AA41" s="389"/>
      <c r="AB41" s="390"/>
      <c r="AC41" s="391"/>
      <c r="AD41" s="392"/>
      <c r="AE41" s="365"/>
      <c r="AF41" s="382"/>
      <c r="AG41" s="400"/>
      <c r="AH41" s="401"/>
      <c r="AI41" s="365"/>
      <c r="AJ41" s="365"/>
      <c r="AK41" s="365"/>
      <c r="AL41" s="382"/>
      <c r="AM41" s="335"/>
      <c r="AN41" s="335"/>
      <c r="AQ41" s="81"/>
      <c r="AR41" s="959"/>
      <c r="AS41" s="960"/>
      <c r="AT41" s="854"/>
      <c r="AU41" s="855"/>
      <c r="AW41" s="932"/>
      <c r="AX41" s="937"/>
      <c r="AY41" s="933"/>
      <c r="AZ41" s="933"/>
      <c r="BA41" s="933"/>
      <c r="BB41" s="953"/>
      <c r="BC41" s="954"/>
      <c r="BD41" s="937"/>
      <c r="BE41" s="933"/>
      <c r="BF41" s="933"/>
      <c r="BG41" s="933"/>
      <c r="BH41" s="933"/>
      <c r="BI41" s="790" t="str">
        <f>KL!D26</f>
        <v>ＦＣ殖蓮少年団</v>
      </c>
      <c r="BJ41" s="791"/>
      <c r="BK41" s="791"/>
      <c r="BL41" s="791"/>
      <c r="BM41" s="791"/>
      <c r="BN41" s="791"/>
      <c r="BO41" s="792"/>
      <c r="BP41" s="102"/>
      <c r="BQ41" s="102"/>
      <c r="BR41" s="103"/>
      <c r="BS41" s="104"/>
      <c r="BT41" s="105"/>
      <c r="BU41" s="106"/>
      <c r="BV41" s="81"/>
      <c r="BW41" s="107"/>
      <c r="BX41" s="117"/>
      <c r="BY41" s="118"/>
      <c r="BZ41" s="81"/>
      <c r="CA41" s="81"/>
      <c r="CB41" s="957"/>
      <c r="CC41" s="107"/>
    </row>
    <row r="42" spans="3:81" ht="12" customHeight="1">
      <c r="C42" s="854"/>
      <c r="D42" s="855"/>
      <c r="F42" s="364"/>
      <c r="G42" s="369"/>
      <c r="H42" s="365"/>
      <c r="I42" s="365"/>
      <c r="J42" s="365"/>
      <c r="K42" s="365"/>
      <c r="L42" s="365"/>
      <c r="M42" s="370"/>
      <c r="N42" s="371"/>
      <c r="O42" s="365"/>
      <c r="P42" s="365"/>
      <c r="Q42" s="365"/>
      <c r="R42" s="823"/>
      <c r="S42" s="824"/>
      <c r="T42" s="824"/>
      <c r="U42" s="824"/>
      <c r="V42" s="824"/>
      <c r="W42" s="824"/>
      <c r="X42" s="825"/>
      <c r="Y42" s="335"/>
      <c r="Z42" s="364"/>
      <c r="AA42" s="364"/>
      <c r="AB42" s="364"/>
      <c r="AC42" s="364"/>
      <c r="AD42" s="364"/>
      <c r="AE42" s="365"/>
      <c r="AF42" s="382"/>
      <c r="AG42" s="365"/>
      <c r="AH42" s="365"/>
      <c r="AI42" s="365"/>
      <c r="AJ42" s="365"/>
      <c r="AK42" s="365"/>
      <c r="AL42" s="382"/>
      <c r="AM42" s="335"/>
      <c r="AN42" s="335"/>
      <c r="AQ42" s="81"/>
      <c r="AR42" s="959"/>
      <c r="AS42" s="960"/>
      <c r="AT42" s="854"/>
      <c r="AU42" s="855"/>
      <c r="AW42" s="932"/>
      <c r="AX42" s="937"/>
      <c r="AY42" s="933"/>
      <c r="AZ42" s="933"/>
      <c r="BA42" s="933"/>
      <c r="BB42" s="933"/>
      <c r="BC42" s="933"/>
      <c r="BD42" s="938"/>
      <c r="BE42" s="939"/>
      <c r="BF42" s="933"/>
      <c r="BG42" s="933"/>
      <c r="BH42" s="933"/>
      <c r="BI42" s="793"/>
      <c r="BJ42" s="794"/>
      <c r="BK42" s="794"/>
      <c r="BL42" s="794"/>
      <c r="BM42" s="794"/>
      <c r="BN42" s="794"/>
      <c r="BO42" s="795"/>
      <c r="BV42" s="81"/>
      <c r="BW42" s="107"/>
      <c r="BX42" s="81"/>
      <c r="BY42" s="81"/>
      <c r="BZ42" s="81"/>
      <c r="CA42" s="81"/>
      <c r="CB42" s="81"/>
      <c r="CC42" s="107"/>
    </row>
    <row r="43" spans="3:81" ht="12" customHeight="1">
      <c r="C43" s="854"/>
      <c r="D43" s="855"/>
      <c r="F43" s="364"/>
      <c r="G43" s="376"/>
      <c r="H43" s="377"/>
      <c r="I43" s="377"/>
      <c r="J43" s="377"/>
      <c r="K43" s="377"/>
      <c r="L43" s="384"/>
      <c r="M43" s="750" t="s">
        <v>316</v>
      </c>
      <c r="N43" s="750"/>
      <c r="O43" s="750"/>
      <c r="P43" s="372"/>
      <c r="Q43" s="365"/>
      <c r="R43" s="405"/>
      <c r="S43" s="405"/>
      <c r="T43" s="405"/>
      <c r="U43" s="405"/>
      <c r="V43" s="405"/>
      <c r="W43" s="405"/>
      <c r="X43" s="405"/>
      <c r="Y43" s="335"/>
      <c r="Z43" s="364"/>
      <c r="AA43" s="364"/>
      <c r="AB43" s="364"/>
      <c r="AC43" s="364"/>
      <c r="AD43" s="751" t="s">
        <v>317</v>
      </c>
      <c r="AE43" s="751"/>
      <c r="AF43" s="752"/>
      <c r="AG43" s="377"/>
      <c r="AH43" s="377"/>
      <c r="AI43" s="377"/>
      <c r="AJ43" s="377"/>
      <c r="AK43" s="377"/>
      <c r="AL43" s="384"/>
      <c r="AM43" s="335"/>
      <c r="AN43" s="335"/>
      <c r="AQ43" s="81"/>
      <c r="AR43" s="959"/>
      <c r="AS43" s="960"/>
      <c r="AT43" s="854"/>
      <c r="AU43" s="855"/>
      <c r="AW43" s="932"/>
      <c r="AX43" s="946"/>
      <c r="AY43" s="947"/>
      <c r="AZ43" s="947"/>
      <c r="BA43" s="947"/>
      <c r="BB43" s="947"/>
      <c r="BC43" s="955"/>
      <c r="BD43" s="940" t="s">
        <v>55</v>
      </c>
      <c r="BE43" s="941"/>
      <c r="BF43" s="942"/>
      <c r="BG43" s="942"/>
      <c r="BH43" s="933"/>
      <c r="BI43" s="106"/>
      <c r="BJ43" s="106"/>
      <c r="BK43" s="106"/>
      <c r="BL43" s="106"/>
      <c r="BM43" s="106"/>
      <c r="BN43" s="106"/>
      <c r="BO43" s="106"/>
      <c r="BV43" s="757" t="s">
        <v>373</v>
      </c>
      <c r="BW43" s="758"/>
      <c r="BX43" s="102"/>
      <c r="BY43" s="102"/>
      <c r="BZ43" s="102"/>
      <c r="CA43" s="102"/>
      <c r="CB43" s="102"/>
      <c r="CC43" s="114"/>
    </row>
    <row r="44" spans="3:76" ht="12" customHeight="1">
      <c r="C44" s="854"/>
      <c r="D44" s="855"/>
      <c r="F44" s="364"/>
      <c r="G44" s="364"/>
      <c r="H44" s="364"/>
      <c r="I44" s="364"/>
      <c r="J44" s="364"/>
      <c r="K44" s="364"/>
      <c r="L44" s="382"/>
      <c r="M44" s="750"/>
      <c r="N44" s="750"/>
      <c r="O44" s="750"/>
      <c r="P44" s="372"/>
      <c r="Q44" s="365"/>
      <c r="R44" s="404"/>
      <c r="S44" s="404"/>
      <c r="T44" s="404"/>
      <c r="U44" s="404"/>
      <c r="V44" s="404"/>
      <c r="W44" s="404"/>
      <c r="X44" s="404"/>
      <c r="Y44" s="335"/>
      <c r="Z44" s="364"/>
      <c r="AA44" s="364"/>
      <c r="AB44" s="364"/>
      <c r="AC44" s="364"/>
      <c r="AD44" s="751"/>
      <c r="AE44" s="751"/>
      <c r="AF44" s="752"/>
      <c r="AG44" s="402"/>
      <c r="AH44" s="364"/>
      <c r="AI44" s="364"/>
      <c r="AJ44" s="364"/>
      <c r="AK44" s="364"/>
      <c r="AL44" s="364"/>
      <c r="AM44" s="335"/>
      <c r="AN44" s="335"/>
      <c r="AQ44" s="81"/>
      <c r="AR44" s="959"/>
      <c r="AS44" s="960"/>
      <c r="AT44" s="854"/>
      <c r="AU44" s="855"/>
      <c r="AW44" s="932"/>
      <c r="AX44" s="932"/>
      <c r="AY44" s="932"/>
      <c r="AZ44" s="932"/>
      <c r="BA44" s="932"/>
      <c r="BB44" s="932"/>
      <c r="BC44" s="933"/>
      <c r="BD44" s="940"/>
      <c r="BE44" s="941"/>
      <c r="BF44" s="942"/>
      <c r="BG44" s="942"/>
      <c r="BH44" s="933"/>
      <c r="BI44" s="53"/>
      <c r="BJ44" s="53"/>
      <c r="BK44" s="53"/>
      <c r="BL44" s="53"/>
      <c r="BM44" s="53"/>
      <c r="BN44" s="53"/>
      <c r="BO44" s="53"/>
      <c r="BV44" s="757"/>
      <c r="BW44" s="758"/>
      <c r="BX44" s="15"/>
    </row>
    <row r="45" spans="3:75" ht="12" customHeight="1">
      <c r="C45" s="854"/>
      <c r="D45" s="855"/>
      <c r="F45" s="364"/>
      <c r="G45" s="364"/>
      <c r="H45" s="364"/>
      <c r="I45" s="364"/>
      <c r="J45" s="364"/>
      <c r="K45" s="364"/>
      <c r="L45" s="365"/>
      <c r="M45" s="370"/>
      <c r="N45" s="371"/>
      <c r="O45" s="381"/>
      <c r="P45" s="365"/>
      <c r="Q45" s="365"/>
      <c r="R45" s="820" t="str">
        <f>MN!D25</f>
        <v>ザスパ草津前橋U12</v>
      </c>
      <c r="S45" s="821"/>
      <c r="T45" s="821"/>
      <c r="U45" s="821"/>
      <c r="V45" s="821"/>
      <c r="W45" s="821"/>
      <c r="X45" s="822"/>
      <c r="Y45" s="335"/>
      <c r="Z45" s="364"/>
      <c r="AA45" s="364"/>
      <c r="AB45" s="364"/>
      <c r="AC45" s="364"/>
      <c r="AD45" s="364"/>
      <c r="AE45" s="365"/>
      <c r="AF45" s="382"/>
      <c r="AG45" s="364"/>
      <c r="AH45" s="364"/>
      <c r="AI45" s="364"/>
      <c r="AJ45" s="364"/>
      <c r="AK45" s="364"/>
      <c r="AL45" s="364"/>
      <c r="AM45" s="335"/>
      <c r="AN45" s="335"/>
      <c r="AQ45" s="81"/>
      <c r="AR45" s="959"/>
      <c r="AS45" s="960"/>
      <c r="AT45" s="854"/>
      <c r="AU45" s="855"/>
      <c r="AW45" s="932"/>
      <c r="AX45" s="932"/>
      <c r="AY45" s="932"/>
      <c r="AZ45" s="932"/>
      <c r="BA45" s="932"/>
      <c r="BB45" s="932"/>
      <c r="BC45" s="933"/>
      <c r="BD45" s="938"/>
      <c r="BE45" s="939"/>
      <c r="BF45" s="956"/>
      <c r="BG45" s="933"/>
      <c r="BH45" s="933"/>
      <c r="BI45" s="790" t="str">
        <f>MN!D26</f>
        <v>図南ＳＣ前橋Ａ</v>
      </c>
      <c r="BJ45" s="791"/>
      <c r="BK45" s="791"/>
      <c r="BL45" s="791"/>
      <c r="BM45" s="791"/>
      <c r="BN45" s="791"/>
      <c r="BO45" s="792"/>
      <c r="BV45" s="81"/>
      <c r="BW45" s="107"/>
    </row>
    <row r="46" spans="3:75" ht="12" customHeight="1">
      <c r="C46" s="854"/>
      <c r="D46" s="855"/>
      <c r="F46" s="364"/>
      <c r="G46" s="364"/>
      <c r="H46" s="364"/>
      <c r="I46" s="364"/>
      <c r="J46" s="364"/>
      <c r="K46" s="364"/>
      <c r="L46" s="366"/>
      <c r="M46" s="369"/>
      <c r="N46" s="365"/>
      <c r="O46" s="365"/>
      <c r="P46" s="365"/>
      <c r="Q46" s="365"/>
      <c r="R46" s="823"/>
      <c r="S46" s="824"/>
      <c r="T46" s="824"/>
      <c r="U46" s="824"/>
      <c r="V46" s="824"/>
      <c r="W46" s="824"/>
      <c r="X46" s="825"/>
      <c r="Y46" s="348"/>
      <c r="Z46" s="368"/>
      <c r="AA46" s="393"/>
      <c r="AB46" s="394"/>
      <c r="AC46" s="395"/>
      <c r="AD46" s="396"/>
      <c r="AE46" s="365"/>
      <c r="AF46" s="382"/>
      <c r="AG46" s="364"/>
      <c r="AH46" s="364"/>
      <c r="AI46" s="364"/>
      <c r="AJ46" s="364"/>
      <c r="AK46" s="364"/>
      <c r="AL46" s="364"/>
      <c r="AM46" s="335"/>
      <c r="AN46" s="335"/>
      <c r="AQ46" s="81"/>
      <c r="AR46" s="959"/>
      <c r="AS46" s="960"/>
      <c r="AT46" s="854"/>
      <c r="AU46" s="855"/>
      <c r="AW46" s="932"/>
      <c r="AX46" s="932"/>
      <c r="AY46" s="932"/>
      <c r="AZ46" s="932"/>
      <c r="BA46" s="932"/>
      <c r="BB46" s="932"/>
      <c r="BC46" s="934"/>
      <c r="BD46" s="937"/>
      <c r="BE46" s="933"/>
      <c r="BF46" s="933"/>
      <c r="BG46" s="933"/>
      <c r="BH46" s="933"/>
      <c r="BI46" s="793"/>
      <c r="BJ46" s="794"/>
      <c r="BK46" s="794"/>
      <c r="BL46" s="794"/>
      <c r="BM46" s="794"/>
      <c r="BN46" s="794"/>
      <c r="BO46" s="795"/>
      <c r="BP46" s="89"/>
      <c r="BQ46" s="89"/>
      <c r="BR46" s="90"/>
      <c r="BS46" s="91"/>
      <c r="BT46" s="92"/>
      <c r="BU46" s="93"/>
      <c r="BV46" s="81"/>
      <c r="BW46" s="107"/>
    </row>
    <row r="47" spans="3:75" ht="12" customHeight="1">
      <c r="C47" s="854"/>
      <c r="D47" s="855"/>
      <c r="F47" s="364"/>
      <c r="G47" s="364"/>
      <c r="H47" s="364"/>
      <c r="I47" s="364"/>
      <c r="J47" s="364"/>
      <c r="K47" s="364"/>
      <c r="L47" s="366"/>
      <c r="M47" s="376"/>
      <c r="N47" s="377"/>
      <c r="O47" s="377"/>
      <c r="P47" s="377"/>
      <c r="Q47" s="377"/>
      <c r="R47" s="404"/>
      <c r="S47" s="404"/>
      <c r="T47" s="404"/>
      <c r="U47" s="404"/>
      <c r="V47" s="406"/>
      <c r="W47" s="404"/>
      <c r="X47" s="404"/>
      <c r="Y47" s="347"/>
      <c r="Z47" s="751" t="s">
        <v>319</v>
      </c>
      <c r="AA47" s="751"/>
      <c r="AB47" s="752"/>
      <c r="AC47" s="385"/>
      <c r="AD47" s="386"/>
      <c r="AE47" s="377"/>
      <c r="AF47" s="384"/>
      <c r="AG47" s="364"/>
      <c r="AH47" s="364"/>
      <c r="AI47" s="364"/>
      <c r="AJ47" s="364"/>
      <c r="AK47" s="364"/>
      <c r="AL47" s="364"/>
      <c r="AM47" s="335"/>
      <c r="AN47" s="335"/>
      <c r="AQ47" s="81"/>
      <c r="AR47" s="959"/>
      <c r="AS47" s="960"/>
      <c r="AT47" s="854"/>
      <c r="AU47" s="855"/>
      <c r="AW47" s="932"/>
      <c r="AX47" s="932"/>
      <c r="AY47" s="932"/>
      <c r="AZ47" s="932"/>
      <c r="BA47" s="932"/>
      <c r="BB47" s="932"/>
      <c r="BC47" s="934"/>
      <c r="BD47" s="946"/>
      <c r="BE47" s="947"/>
      <c r="BF47" s="947"/>
      <c r="BG47" s="947"/>
      <c r="BH47" s="947"/>
      <c r="BI47" s="53"/>
      <c r="BJ47" s="53"/>
      <c r="BK47" s="53"/>
      <c r="BL47" s="53"/>
      <c r="BM47" s="53"/>
      <c r="BN47" s="53"/>
      <c r="BO47" s="53"/>
      <c r="BP47" s="88"/>
      <c r="BQ47" s="88"/>
      <c r="BR47" s="838" t="s">
        <v>371</v>
      </c>
      <c r="BS47" s="796"/>
      <c r="BT47" s="94"/>
      <c r="BU47" s="95"/>
      <c r="BV47" s="102"/>
      <c r="BW47" s="114"/>
    </row>
    <row r="48" spans="3:73" ht="12" customHeight="1">
      <c r="C48" s="854"/>
      <c r="D48" s="855"/>
      <c r="F48" s="364"/>
      <c r="G48" s="364"/>
      <c r="H48" s="364"/>
      <c r="I48" s="364"/>
      <c r="J48" s="364"/>
      <c r="K48" s="364"/>
      <c r="L48" s="365"/>
      <c r="M48" s="365"/>
      <c r="N48" s="365"/>
      <c r="O48" s="365"/>
      <c r="P48" s="365"/>
      <c r="Q48" s="365"/>
      <c r="R48" s="404"/>
      <c r="S48" s="404"/>
      <c r="T48" s="404"/>
      <c r="U48" s="404"/>
      <c r="V48" s="404"/>
      <c r="W48" s="404"/>
      <c r="X48" s="404"/>
      <c r="Y48" s="347"/>
      <c r="Z48" s="751"/>
      <c r="AA48" s="751"/>
      <c r="AB48" s="752"/>
      <c r="AC48" s="387"/>
      <c r="AD48" s="388"/>
      <c r="AE48" s="364"/>
      <c r="AF48" s="364"/>
      <c r="AG48" s="364"/>
      <c r="AH48" s="364"/>
      <c r="AI48" s="364"/>
      <c r="AJ48" s="364"/>
      <c r="AK48" s="364"/>
      <c r="AL48" s="364"/>
      <c r="AM48" s="335"/>
      <c r="AN48" s="335"/>
      <c r="AQ48" s="81"/>
      <c r="AR48" s="959"/>
      <c r="AS48" s="960"/>
      <c r="AT48" s="854"/>
      <c r="AU48" s="855"/>
      <c r="AW48" s="932"/>
      <c r="AX48" s="932"/>
      <c r="AY48" s="932"/>
      <c r="AZ48" s="932"/>
      <c r="BA48" s="932"/>
      <c r="BB48" s="933"/>
      <c r="BC48" s="933"/>
      <c r="BD48" s="933"/>
      <c r="BE48" s="933"/>
      <c r="BF48" s="933"/>
      <c r="BG48" s="933"/>
      <c r="BH48" s="933"/>
      <c r="BI48" s="53"/>
      <c r="BJ48" s="53"/>
      <c r="BK48" s="53"/>
      <c r="BL48" s="53"/>
      <c r="BM48" s="53"/>
      <c r="BN48" s="53"/>
      <c r="BO48" s="53"/>
      <c r="BP48" s="88"/>
      <c r="BQ48" s="88"/>
      <c r="BR48" s="838"/>
      <c r="BS48" s="796"/>
      <c r="BT48" s="98"/>
      <c r="BU48" s="99"/>
    </row>
    <row r="49" spans="3:73" ht="12" customHeight="1">
      <c r="C49" s="854"/>
      <c r="D49" s="855"/>
      <c r="F49" s="335"/>
      <c r="G49" s="335"/>
      <c r="H49" s="335"/>
      <c r="I49" s="335"/>
      <c r="J49" s="335"/>
      <c r="K49" s="335"/>
      <c r="L49" s="345"/>
      <c r="M49" s="345"/>
      <c r="N49" s="345"/>
      <c r="O49" s="345"/>
      <c r="P49" s="345"/>
      <c r="Q49" s="345"/>
      <c r="R49" s="820" t="str">
        <f>OP!H27</f>
        <v>伊勢崎ヴォラーレJFC</v>
      </c>
      <c r="S49" s="821"/>
      <c r="T49" s="821"/>
      <c r="U49" s="821"/>
      <c r="V49" s="821"/>
      <c r="W49" s="821"/>
      <c r="X49" s="822"/>
      <c r="Y49" s="353"/>
      <c r="Z49" s="353"/>
      <c r="AA49" s="354"/>
      <c r="AB49" s="355"/>
      <c r="AC49" s="356"/>
      <c r="AD49" s="357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Q49" s="81"/>
      <c r="AR49" s="959"/>
      <c r="AS49" s="960"/>
      <c r="AT49" s="854"/>
      <c r="AU49" s="855"/>
      <c r="AW49" s="932"/>
      <c r="AX49" s="932"/>
      <c r="AY49" s="932"/>
      <c r="AZ49" s="932"/>
      <c r="BA49" s="932"/>
      <c r="BB49" s="933"/>
      <c r="BC49" s="933"/>
      <c r="BD49" s="933"/>
      <c r="BE49" s="933"/>
      <c r="BF49" s="933"/>
      <c r="BG49" s="933"/>
      <c r="BH49" s="933"/>
      <c r="BI49" s="832" t="str">
        <f>OP!H28</f>
        <v>ＦＣ伊勢崎
ＳＥＥＤ</v>
      </c>
      <c r="BJ49" s="833"/>
      <c r="BK49" s="833"/>
      <c r="BL49" s="833"/>
      <c r="BM49" s="833"/>
      <c r="BN49" s="833"/>
      <c r="BO49" s="834"/>
      <c r="BP49" s="102"/>
      <c r="BQ49" s="102"/>
      <c r="BR49" s="103"/>
      <c r="BS49" s="104"/>
      <c r="BT49" s="105"/>
      <c r="BU49" s="106"/>
    </row>
    <row r="50" spans="3:73" ht="12" customHeight="1" thickBot="1">
      <c r="C50" s="856"/>
      <c r="D50" s="857"/>
      <c r="F50" s="335"/>
      <c r="G50" s="335"/>
      <c r="H50" s="335"/>
      <c r="I50" s="335"/>
      <c r="J50" s="335"/>
      <c r="K50" s="335"/>
      <c r="L50" s="345"/>
      <c r="M50" s="345"/>
      <c r="N50" s="345"/>
      <c r="O50" s="345"/>
      <c r="P50" s="345"/>
      <c r="Q50" s="345"/>
      <c r="R50" s="823"/>
      <c r="S50" s="824"/>
      <c r="T50" s="824"/>
      <c r="U50" s="824"/>
      <c r="V50" s="824"/>
      <c r="W50" s="824"/>
      <c r="X50" s="825"/>
      <c r="Y50" s="345"/>
      <c r="Z50" s="345"/>
      <c r="AA50" s="345"/>
      <c r="AB50" s="345"/>
      <c r="AC50" s="347"/>
      <c r="AD50" s="347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Q50" s="81"/>
      <c r="AR50" s="959"/>
      <c r="AS50" s="960"/>
      <c r="AT50" s="856"/>
      <c r="AU50" s="857"/>
      <c r="AW50" s="932"/>
      <c r="AX50" s="932"/>
      <c r="AY50" s="932"/>
      <c r="AZ50" s="932"/>
      <c r="BA50" s="932"/>
      <c r="BB50" s="933"/>
      <c r="BC50" s="933"/>
      <c r="BD50" s="933"/>
      <c r="BE50" s="933"/>
      <c r="BF50" s="933"/>
      <c r="BG50" s="933"/>
      <c r="BH50" s="933"/>
      <c r="BI50" s="835"/>
      <c r="BJ50" s="836"/>
      <c r="BK50" s="836"/>
      <c r="BL50" s="836"/>
      <c r="BM50" s="836"/>
      <c r="BN50" s="836"/>
      <c r="BO50" s="837"/>
      <c r="BP50" s="81"/>
      <c r="BQ50" s="81"/>
      <c r="BR50" s="81"/>
      <c r="BS50" s="81"/>
      <c r="BT50" s="88"/>
      <c r="BU50" s="88"/>
    </row>
    <row r="51" spans="3:44" ht="12" customHeight="1">
      <c r="C51" s="120"/>
      <c r="D51" s="120"/>
      <c r="L51" s="81"/>
      <c r="M51" s="81"/>
      <c r="N51" s="81"/>
      <c r="O51" s="81"/>
      <c r="P51" s="81"/>
      <c r="Q51" s="81"/>
      <c r="R51" s="53"/>
      <c r="S51" s="53"/>
      <c r="T51" s="53"/>
      <c r="U51" s="53"/>
      <c r="V51" s="53"/>
      <c r="W51" s="53"/>
      <c r="X51" s="53"/>
      <c r="Y51" s="81"/>
      <c r="Z51" s="81"/>
      <c r="AA51" s="81"/>
      <c r="AB51" s="81"/>
      <c r="AC51" s="88"/>
      <c r="AD51" s="88"/>
      <c r="AQ51" s="81"/>
      <c r="AR51" s="82"/>
    </row>
    <row r="52" spans="1:86" ht="12" customHeight="1" thickBot="1">
      <c r="A52" s="81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80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81"/>
    </row>
    <row r="53" spans="13:84" ht="12" customHeight="1">
      <c r="M53" s="760" t="s">
        <v>59</v>
      </c>
      <c r="N53" s="761"/>
      <c r="O53" s="761"/>
      <c r="P53" s="761"/>
      <c r="Q53" s="761"/>
      <c r="R53" s="761"/>
      <c r="S53" s="761"/>
      <c r="T53" s="761"/>
      <c r="U53" s="761"/>
      <c r="V53" s="761"/>
      <c r="W53" s="761"/>
      <c r="X53" s="761"/>
      <c r="Y53" s="761"/>
      <c r="Z53" s="761"/>
      <c r="AA53" s="761"/>
      <c r="AB53" s="761"/>
      <c r="AC53" s="761"/>
      <c r="AD53" s="762"/>
      <c r="AH53" s="84"/>
      <c r="AI53" s="84"/>
      <c r="AJ53" s="84"/>
      <c r="AK53" s="84"/>
      <c r="AL53" s="84"/>
      <c r="AQ53" s="81"/>
      <c r="AR53" s="82"/>
      <c r="BD53" s="760" t="s">
        <v>151</v>
      </c>
      <c r="BE53" s="761"/>
      <c r="BF53" s="761"/>
      <c r="BG53" s="761"/>
      <c r="BH53" s="761"/>
      <c r="BI53" s="761"/>
      <c r="BJ53" s="761"/>
      <c r="BK53" s="761"/>
      <c r="BL53" s="761"/>
      <c r="BM53" s="761"/>
      <c r="BN53" s="761"/>
      <c r="BO53" s="761"/>
      <c r="BP53" s="761"/>
      <c r="BQ53" s="761"/>
      <c r="BR53" s="761"/>
      <c r="BS53" s="761"/>
      <c r="BT53" s="761"/>
      <c r="BU53" s="762"/>
      <c r="BY53" s="84"/>
      <c r="BZ53" s="84"/>
      <c r="CA53" s="168"/>
      <c r="CB53" s="168"/>
      <c r="CC53" s="168"/>
      <c r="CD53" s="81"/>
      <c r="CE53" s="81"/>
      <c r="CF53" s="81"/>
    </row>
    <row r="54" spans="13:84" ht="12" customHeight="1" thickBot="1">
      <c r="M54" s="763"/>
      <c r="N54" s="764"/>
      <c r="O54" s="764"/>
      <c r="P54" s="764"/>
      <c r="Q54" s="764"/>
      <c r="R54" s="764"/>
      <c r="S54" s="764"/>
      <c r="T54" s="764"/>
      <c r="U54" s="764"/>
      <c r="V54" s="764"/>
      <c r="W54" s="764"/>
      <c r="X54" s="764"/>
      <c r="Y54" s="764"/>
      <c r="Z54" s="764"/>
      <c r="AA54" s="764"/>
      <c r="AB54" s="764"/>
      <c r="AC54" s="764"/>
      <c r="AD54" s="765"/>
      <c r="AH54" s="84"/>
      <c r="AI54" s="84"/>
      <c r="AJ54" s="84"/>
      <c r="AK54" s="84"/>
      <c r="AL54" s="84"/>
      <c r="AQ54" s="81"/>
      <c r="AR54" s="82"/>
      <c r="BD54" s="763"/>
      <c r="BE54" s="764"/>
      <c r="BF54" s="764"/>
      <c r="BG54" s="764"/>
      <c r="BH54" s="764"/>
      <c r="BI54" s="764"/>
      <c r="BJ54" s="764"/>
      <c r="BK54" s="764"/>
      <c r="BL54" s="764"/>
      <c r="BM54" s="764"/>
      <c r="BN54" s="764"/>
      <c r="BO54" s="764"/>
      <c r="BP54" s="764"/>
      <c r="BQ54" s="764"/>
      <c r="BR54" s="764"/>
      <c r="BS54" s="764"/>
      <c r="BT54" s="764"/>
      <c r="BU54" s="765"/>
      <c r="BY54" s="84"/>
      <c r="BZ54" s="84"/>
      <c r="CA54" s="168"/>
      <c r="CB54" s="168"/>
      <c r="CC54" s="168"/>
      <c r="CD54" s="81"/>
      <c r="CE54" s="81"/>
      <c r="CF54" s="81"/>
    </row>
    <row r="55" spans="43:84" ht="12" customHeight="1">
      <c r="AQ55" s="81"/>
      <c r="AR55" s="8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2"/>
      <c r="BW55" s="12"/>
      <c r="BX55" s="12"/>
      <c r="BY55" s="12"/>
      <c r="BZ55" s="12"/>
      <c r="CA55" s="81"/>
      <c r="CB55" s="81"/>
      <c r="CC55" s="81"/>
      <c r="CD55" s="81"/>
      <c r="CE55" s="81"/>
      <c r="CF55" s="81"/>
    </row>
    <row r="56" spans="21:84" ht="12" customHeight="1" thickBot="1">
      <c r="U56" s="15"/>
      <c r="AQ56" s="81"/>
      <c r="AR56" s="82"/>
      <c r="CA56" s="81"/>
      <c r="CB56" s="81"/>
      <c r="CC56" s="81"/>
      <c r="CD56" s="81"/>
      <c r="CE56" s="81"/>
      <c r="CF56" s="81"/>
    </row>
    <row r="57" spans="3:67" ht="12" customHeight="1">
      <c r="C57" s="852" t="s">
        <v>263</v>
      </c>
      <c r="D57" s="853"/>
      <c r="L57" s="81"/>
      <c r="M57" s="81"/>
      <c r="N57" s="81"/>
      <c r="O57" s="81"/>
      <c r="P57" s="81"/>
      <c r="Q57" s="81"/>
      <c r="R57" s="790" t="str">
        <f>'AB'!H29</f>
        <v>ＦＣファミリー</v>
      </c>
      <c r="S57" s="791"/>
      <c r="T57" s="791"/>
      <c r="U57" s="791"/>
      <c r="V57" s="791"/>
      <c r="W57" s="791"/>
      <c r="X57" s="792"/>
      <c r="Y57" s="81"/>
      <c r="Z57" s="81"/>
      <c r="AA57" s="81"/>
      <c r="AB57" s="81"/>
      <c r="AC57" s="88"/>
      <c r="AD57" s="88"/>
      <c r="AQ57" s="81"/>
      <c r="AR57" s="82"/>
      <c r="AT57" s="876" t="s">
        <v>266</v>
      </c>
      <c r="AU57" s="889"/>
      <c r="BB57" s="169"/>
      <c r="BC57" s="172"/>
      <c r="BD57" s="172"/>
      <c r="BE57" s="172"/>
      <c r="BF57" s="172"/>
      <c r="BG57" s="172"/>
      <c r="BH57" s="173"/>
      <c r="BI57" s="797"/>
      <c r="BJ57" s="798"/>
      <c r="BK57" s="798"/>
      <c r="BL57" s="798"/>
      <c r="BM57" s="798"/>
      <c r="BN57" s="798"/>
      <c r="BO57" s="799"/>
    </row>
    <row r="58" spans="3:75" ht="12" customHeight="1">
      <c r="C58" s="854"/>
      <c r="D58" s="855"/>
      <c r="L58" s="81"/>
      <c r="M58" s="81"/>
      <c r="N58" s="81"/>
      <c r="O58" s="81"/>
      <c r="P58" s="81"/>
      <c r="Q58" s="81"/>
      <c r="R58" s="793"/>
      <c r="S58" s="794"/>
      <c r="T58" s="794"/>
      <c r="U58" s="794"/>
      <c r="V58" s="794"/>
      <c r="W58" s="794"/>
      <c r="X58" s="795"/>
      <c r="Y58" s="89"/>
      <c r="Z58" s="89"/>
      <c r="AA58" s="90"/>
      <c r="AB58" s="91"/>
      <c r="AC58" s="92"/>
      <c r="AD58" s="93"/>
      <c r="AQ58" s="81"/>
      <c r="AR58" s="82"/>
      <c r="AT58" s="878"/>
      <c r="AU58" s="890"/>
      <c r="BB58" s="172"/>
      <c r="BC58" s="172"/>
      <c r="BD58" s="172"/>
      <c r="BE58" s="172"/>
      <c r="BF58" s="172"/>
      <c r="BG58" s="172"/>
      <c r="BH58" s="173"/>
      <c r="BI58" s="800"/>
      <c r="BJ58" s="801"/>
      <c r="BK58" s="801"/>
      <c r="BL58" s="801"/>
      <c r="BM58" s="801"/>
      <c r="BN58" s="801"/>
      <c r="BO58" s="802"/>
      <c r="BP58" s="89"/>
      <c r="BQ58" s="89"/>
      <c r="BR58" s="89"/>
      <c r="BS58" s="89"/>
      <c r="BT58" s="89"/>
      <c r="BU58" s="89"/>
      <c r="BV58" s="89"/>
      <c r="BW58" s="100"/>
    </row>
    <row r="59" spans="3:75" ht="12" customHeight="1">
      <c r="C59" s="854"/>
      <c r="D59" s="855"/>
      <c r="L59" s="81"/>
      <c r="M59" s="81"/>
      <c r="N59" s="81"/>
      <c r="O59" s="81"/>
      <c r="P59" s="81"/>
      <c r="Q59" s="81"/>
      <c r="R59" s="53"/>
      <c r="S59" s="53"/>
      <c r="T59" s="53"/>
      <c r="U59" s="53"/>
      <c r="V59" s="53"/>
      <c r="W59" s="53"/>
      <c r="X59" s="53"/>
      <c r="Y59" s="88"/>
      <c r="Z59" s="88"/>
      <c r="AA59" s="838" t="s">
        <v>53</v>
      </c>
      <c r="AB59" s="796"/>
      <c r="AC59" s="94"/>
      <c r="AD59" s="95"/>
      <c r="AQ59" s="81"/>
      <c r="AR59" s="82"/>
      <c r="AT59" s="878"/>
      <c r="AU59" s="890"/>
      <c r="BB59" s="81"/>
      <c r="BC59" s="81"/>
      <c r="BD59" s="81"/>
      <c r="BE59" s="81"/>
      <c r="BF59" s="81"/>
      <c r="BG59" s="81"/>
      <c r="BH59" s="81"/>
      <c r="BI59" s="78"/>
      <c r="BJ59" s="78"/>
      <c r="BK59" s="78"/>
      <c r="BL59" s="78"/>
      <c r="BM59" s="78"/>
      <c r="BN59" s="78"/>
      <c r="BO59" s="78"/>
      <c r="BP59" s="81"/>
      <c r="BQ59" s="81"/>
      <c r="BR59" s="81"/>
      <c r="BS59" s="81"/>
      <c r="BT59" s="81"/>
      <c r="BU59" s="81"/>
      <c r="BV59" s="81"/>
      <c r="BW59" s="107"/>
    </row>
    <row r="60" spans="3:83" ht="12" customHeight="1">
      <c r="C60" s="854"/>
      <c r="D60" s="855"/>
      <c r="L60" s="96"/>
      <c r="M60" s="97"/>
      <c r="N60" s="89"/>
      <c r="O60" s="89"/>
      <c r="P60" s="89"/>
      <c r="Q60" s="89"/>
      <c r="R60" s="53"/>
      <c r="S60" s="53"/>
      <c r="T60" s="53"/>
      <c r="U60" s="53"/>
      <c r="V60" s="53"/>
      <c r="W60" s="53"/>
      <c r="X60" s="53"/>
      <c r="Y60" s="88"/>
      <c r="Z60" s="88"/>
      <c r="AA60" s="838"/>
      <c r="AB60" s="796"/>
      <c r="AC60" s="98"/>
      <c r="AD60" s="99"/>
      <c r="AE60" s="89"/>
      <c r="AF60" s="100"/>
      <c r="AQ60" s="81"/>
      <c r="AR60" s="82"/>
      <c r="AT60" s="878"/>
      <c r="AU60" s="890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78"/>
      <c r="BJ60" s="78"/>
      <c r="BK60" s="78"/>
      <c r="BL60" s="78"/>
      <c r="BM60" s="78"/>
      <c r="BN60" s="78"/>
      <c r="BO60" s="78"/>
      <c r="BP60" s="81"/>
      <c r="BQ60" s="81"/>
      <c r="BR60" s="81"/>
      <c r="BS60" s="81"/>
      <c r="BT60" s="81"/>
      <c r="BU60" s="81"/>
      <c r="BV60" s="757" t="s">
        <v>180</v>
      </c>
      <c r="BW60" s="758"/>
      <c r="BX60" s="15"/>
      <c r="BY60" s="15"/>
      <c r="BZ60" s="15"/>
      <c r="CA60" s="15"/>
      <c r="CB60" s="15"/>
      <c r="CC60" s="15"/>
      <c r="CD60" s="15"/>
      <c r="CE60" s="15"/>
    </row>
    <row r="61" spans="3:83" ht="12" customHeight="1">
      <c r="C61" s="854"/>
      <c r="D61" s="855"/>
      <c r="L61" s="96"/>
      <c r="M61" s="101"/>
      <c r="N61" s="81"/>
      <c r="O61" s="81"/>
      <c r="P61" s="81"/>
      <c r="Q61" s="81"/>
      <c r="R61" s="858" t="str">
        <f>'CD'!H29</f>
        <v>みやぎふれあい
スポーツクラブ</v>
      </c>
      <c r="S61" s="859"/>
      <c r="T61" s="859"/>
      <c r="U61" s="859"/>
      <c r="V61" s="859"/>
      <c r="W61" s="859"/>
      <c r="X61" s="860"/>
      <c r="Y61" s="102"/>
      <c r="Z61" s="102"/>
      <c r="AA61" s="103"/>
      <c r="AB61" s="104"/>
      <c r="AC61" s="105"/>
      <c r="AD61" s="106"/>
      <c r="AE61" s="81"/>
      <c r="AF61" s="107"/>
      <c r="AQ61" s="81"/>
      <c r="AR61" s="82"/>
      <c r="AT61" s="878"/>
      <c r="AU61" s="890"/>
      <c r="AY61" s="81"/>
      <c r="AZ61" s="81"/>
      <c r="BA61" s="81"/>
      <c r="BB61" s="112"/>
      <c r="BC61" s="112"/>
      <c r="BD61" s="112"/>
      <c r="BE61" s="112"/>
      <c r="BF61" s="112"/>
      <c r="BG61" s="112"/>
      <c r="BH61" s="96"/>
      <c r="BI61" s="803" t="str">
        <f>'AB'!H30</f>
        <v>オール東スポーツ少年団サッカークラブ</v>
      </c>
      <c r="BJ61" s="804"/>
      <c r="BK61" s="804"/>
      <c r="BL61" s="804"/>
      <c r="BM61" s="804"/>
      <c r="BN61" s="804"/>
      <c r="BO61" s="805"/>
      <c r="BP61" s="81"/>
      <c r="BQ61" s="81"/>
      <c r="BR61" s="81"/>
      <c r="BS61" s="81"/>
      <c r="BT61" s="88"/>
      <c r="BU61" s="88"/>
      <c r="BV61" s="757"/>
      <c r="BW61" s="758"/>
      <c r="BX61" s="124"/>
      <c r="BY61" s="124"/>
      <c r="BZ61" s="124"/>
      <c r="CA61" s="125"/>
      <c r="CB61" s="15"/>
      <c r="CC61" s="15"/>
      <c r="CD61" s="15"/>
      <c r="CE61" s="15"/>
    </row>
    <row r="62" spans="3:83" ht="12" customHeight="1">
      <c r="C62" s="854"/>
      <c r="D62" s="855"/>
      <c r="L62" s="81"/>
      <c r="M62" s="108"/>
      <c r="N62" s="109"/>
      <c r="O62" s="81"/>
      <c r="P62" s="81"/>
      <c r="Q62" s="81"/>
      <c r="R62" s="861"/>
      <c r="S62" s="862"/>
      <c r="T62" s="862"/>
      <c r="U62" s="862"/>
      <c r="V62" s="862"/>
      <c r="W62" s="862"/>
      <c r="X62" s="863"/>
      <c r="AE62" s="81"/>
      <c r="AF62" s="107"/>
      <c r="AQ62" s="81"/>
      <c r="AR62" s="82"/>
      <c r="AT62" s="878"/>
      <c r="AU62" s="890"/>
      <c r="AY62" s="81"/>
      <c r="AZ62" s="81"/>
      <c r="BA62" s="81"/>
      <c r="BB62" s="112"/>
      <c r="BC62" s="112"/>
      <c r="BD62" s="112"/>
      <c r="BE62" s="112"/>
      <c r="BF62" s="112"/>
      <c r="BG62" s="112"/>
      <c r="BH62" s="96"/>
      <c r="BI62" s="806"/>
      <c r="BJ62" s="807"/>
      <c r="BK62" s="807"/>
      <c r="BL62" s="807"/>
      <c r="BM62" s="807"/>
      <c r="BN62" s="807"/>
      <c r="BO62" s="808"/>
      <c r="BP62" s="89"/>
      <c r="BQ62" s="89"/>
      <c r="BR62" s="90"/>
      <c r="BS62" s="91"/>
      <c r="BT62" s="92"/>
      <c r="BU62" s="93"/>
      <c r="BV62" s="88"/>
      <c r="BW62" s="126"/>
      <c r="BX62" s="88"/>
      <c r="BY62" s="88"/>
      <c r="BZ62" s="88"/>
      <c r="CA62" s="126"/>
      <c r="CB62" s="15"/>
      <c r="CC62" s="15"/>
      <c r="CD62" s="15"/>
      <c r="CE62" s="15"/>
    </row>
    <row r="63" spans="3:83" ht="12" customHeight="1">
      <c r="C63" s="854"/>
      <c r="D63" s="855"/>
      <c r="L63" s="81"/>
      <c r="M63" s="772" t="s">
        <v>180</v>
      </c>
      <c r="N63" s="773"/>
      <c r="O63" s="88"/>
      <c r="P63" s="88"/>
      <c r="Q63" s="81"/>
      <c r="R63" s="106"/>
      <c r="S63" s="106"/>
      <c r="T63" s="106"/>
      <c r="U63" s="106"/>
      <c r="V63" s="106"/>
      <c r="W63" s="106"/>
      <c r="X63" s="106"/>
      <c r="AE63" s="757" t="s">
        <v>180</v>
      </c>
      <c r="AF63" s="758"/>
      <c r="AQ63" s="81"/>
      <c r="AR63" s="82"/>
      <c r="AT63" s="878"/>
      <c r="AU63" s="890"/>
      <c r="AY63" s="81"/>
      <c r="AZ63" s="81"/>
      <c r="BA63" s="81"/>
      <c r="BB63" s="106"/>
      <c r="BC63" s="106"/>
      <c r="BD63" s="106"/>
      <c r="BE63" s="106"/>
      <c r="BF63" s="106"/>
      <c r="BG63" s="106"/>
      <c r="BH63" s="106"/>
      <c r="BI63" s="305"/>
      <c r="BJ63" s="305"/>
      <c r="BK63" s="305"/>
      <c r="BL63" s="305"/>
      <c r="BM63" s="305"/>
      <c r="BN63" s="305"/>
      <c r="BO63" s="305"/>
      <c r="BP63" s="88"/>
      <c r="BQ63" s="88"/>
      <c r="BR63" s="773" t="s">
        <v>53</v>
      </c>
      <c r="BS63" s="796"/>
      <c r="BT63" s="94"/>
      <c r="BU63" s="95"/>
      <c r="BV63" s="88"/>
      <c r="BW63" s="126"/>
      <c r="BX63" s="88"/>
      <c r="BY63" s="88"/>
      <c r="BZ63" s="88"/>
      <c r="CA63" s="126"/>
      <c r="CB63" s="15"/>
      <c r="CC63" s="15"/>
      <c r="CD63" s="15"/>
      <c r="CE63" s="15"/>
    </row>
    <row r="64" spans="3:83" ht="12" customHeight="1">
      <c r="C64" s="854"/>
      <c r="D64" s="855"/>
      <c r="G64" s="97"/>
      <c r="H64" s="89"/>
      <c r="I64" s="89"/>
      <c r="J64" s="89"/>
      <c r="K64" s="89"/>
      <c r="L64" s="89"/>
      <c r="M64" s="772"/>
      <c r="N64" s="773"/>
      <c r="O64" s="88"/>
      <c r="P64" s="88"/>
      <c r="Q64" s="81"/>
      <c r="R64" s="53"/>
      <c r="S64" s="53"/>
      <c r="T64" s="53"/>
      <c r="U64" s="53"/>
      <c r="V64" s="53"/>
      <c r="W64" s="53"/>
      <c r="X64" s="53"/>
      <c r="AE64" s="757"/>
      <c r="AF64" s="758"/>
      <c r="AG64" s="89"/>
      <c r="AH64" s="89"/>
      <c r="AI64" s="89"/>
      <c r="AJ64" s="89"/>
      <c r="AK64" s="89"/>
      <c r="AL64" s="100"/>
      <c r="AQ64" s="81"/>
      <c r="AR64" s="82"/>
      <c r="AT64" s="878"/>
      <c r="AU64" s="890"/>
      <c r="BC64" s="96"/>
      <c r="BD64" s="97"/>
      <c r="BE64" s="89"/>
      <c r="BF64" s="89"/>
      <c r="BG64" s="89"/>
      <c r="BH64" s="89"/>
      <c r="BI64" s="305"/>
      <c r="BJ64" s="305"/>
      <c r="BK64" s="305"/>
      <c r="BL64" s="305"/>
      <c r="BM64" s="305"/>
      <c r="BN64" s="305"/>
      <c r="BO64" s="305"/>
      <c r="BP64" s="88"/>
      <c r="BQ64" s="88"/>
      <c r="BR64" s="773"/>
      <c r="BS64" s="796"/>
      <c r="BT64" s="98"/>
      <c r="BU64" s="99"/>
      <c r="BV64" s="124"/>
      <c r="BW64" s="124"/>
      <c r="BX64" s="88"/>
      <c r="BY64" s="88"/>
      <c r="BZ64" s="88"/>
      <c r="CA64" s="126"/>
      <c r="CB64" s="15"/>
      <c r="CC64" s="15"/>
      <c r="CD64" s="15"/>
      <c r="CE64" s="15"/>
    </row>
    <row r="65" spans="3:83" ht="12" customHeight="1">
      <c r="C65" s="854"/>
      <c r="D65" s="855"/>
      <c r="G65" s="101"/>
      <c r="H65" s="81"/>
      <c r="I65" s="81"/>
      <c r="J65" s="81"/>
      <c r="K65" s="81"/>
      <c r="L65" s="81"/>
      <c r="M65" s="108"/>
      <c r="N65" s="109"/>
      <c r="O65" s="81"/>
      <c r="P65" s="81"/>
      <c r="Q65" s="81"/>
      <c r="R65" s="832" t="str">
        <f>'EF'!H29</f>
        <v>前橋荒子
フットボールクラブ</v>
      </c>
      <c r="S65" s="833"/>
      <c r="T65" s="833"/>
      <c r="U65" s="833"/>
      <c r="V65" s="833"/>
      <c r="W65" s="833"/>
      <c r="X65" s="834"/>
      <c r="AE65" s="81"/>
      <c r="AF65" s="107"/>
      <c r="AG65" s="81"/>
      <c r="AH65" s="81"/>
      <c r="AI65" s="81"/>
      <c r="AJ65" s="81"/>
      <c r="AK65" s="81"/>
      <c r="AL65" s="107"/>
      <c r="AQ65" s="81"/>
      <c r="AR65" s="82"/>
      <c r="AT65" s="878"/>
      <c r="AU65" s="890"/>
      <c r="BC65" s="96"/>
      <c r="BD65" s="101"/>
      <c r="BE65" s="81"/>
      <c r="BF65" s="81"/>
      <c r="BG65" s="81"/>
      <c r="BH65" s="81"/>
      <c r="BI65" s="766" t="str">
        <f>'CD'!H30</f>
        <v>伊勢崎連取ＦＣ　B</v>
      </c>
      <c r="BJ65" s="767"/>
      <c r="BK65" s="767"/>
      <c r="BL65" s="767"/>
      <c r="BM65" s="767"/>
      <c r="BN65" s="767"/>
      <c r="BO65" s="768"/>
      <c r="BP65" s="102"/>
      <c r="BQ65" s="102"/>
      <c r="BR65" s="103"/>
      <c r="BS65" s="104"/>
      <c r="BT65" s="105"/>
      <c r="BU65" s="106"/>
      <c r="BV65" s="88"/>
      <c r="BW65" s="88"/>
      <c r="BX65" s="88"/>
      <c r="BY65" s="88"/>
      <c r="BZ65" s="757" t="s">
        <v>185</v>
      </c>
      <c r="CA65" s="758"/>
      <c r="CB65" s="15"/>
      <c r="CC65" s="15"/>
      <c r="CD65" s="15"/>
      <c r="CE65" s="15"/>
    </row>
    <row r="66" spans="3:83" ht="12" customHeight="1">
      <c r="C66" s="854"/>
      <c r="D66" s="855"/>
      <c r="G66" s="101"/>
      <c r="H66" s="81"/>
      <c r="I66" s="81"/>
      <c r="J66" s="81"/>
      <c r="K66" s="116"/>
      <c r="L66" s="175"/>
      <c r="M66" s="101"/>
      <c r="N66" s="81"/>
      <c r="O66" s="81"/>
      <c r="P66" s="81"/>
      <c r="Q66" s="81"/>
      <c r="R66" s="835"/>
      <c r="S66" s="836"/>
      <c r="T66" s="836"/>
      <c r="U66" s="836"/>
      <c r="V66" s="836"/>
      <c r="W66" s="836"/>
      <c r="X66" s="837"/>
      <c r="Y66" s="89"/>
      <c r="Z66" s="89"/>
      <c r="AA66" s="90"/>
      <c r="AB66" s="91"/>
      <c r="AC66" s="92"/>
      <c r="AD66" s="93"/>
      <c r="AE66" s="81"/>
      <c r="AF66" s="107"/>
      <c r="AG66" s="110"/>
      <c r="AH66" s="111"/>
      <c r="AI66" s="81"/>
      <c r="AJ66" s="81"/>
      <c r="AK66" s="81"/>
      <c r="AL66" s="107"/>
      <c r="AQ66" s="81"/>
      <c r="AR66" s="82"/>
      <c r="AT66" s="878"/>
      <c r="AU66" s="890"/>
      <c r="BC66" s="81"/>
      <c r="BD66" s="108"/>
      <c r="BE66" s="109"/>
      <c r="BF66" s="81"/>
      <c r="BG66" s="81"/>
      <c r="BH66" s="81"/>
      <c r="BI66" s="769"/>
      <c r="BJ66" s="770"/>
      <c r="BK66" s="770"/>
      <c r="BL66" s="770"/>
      <c r="BM66" s="770"/>
      <c r="BN66" s="770"/>
      <c r="BO66" s="771"/>
      <c r="BT66" s="81"/>
      <c r="BU66" s="81"/>
      <c r="BV66" s="88"/>
      <c r="BW66" s="88"/>
      <c r="BX66" s="88"/>
      <c r="BY66" s="88"/>
      <c r="BZ66" s="757"/>
      <c r="CA66" s="758"/>
      <c r="CB66" s="127"/>
      <c r="CC66" s="124"/>
      <c r="CD66" s="124"/>
      <c r="CE66" s="125"/>
    </row>
    <row r="67" spans="3:83" ht="12" customHeight="1">
      <c r="C67" s="854"/>
      <c r="D67" s="855"/>
      <c r="G67" s="101"/>
      <c r="H67" s="81"/>
      <c r="I67" s="81"/>
      <c r="J67" s="81"/>
      <c r="K67" s="176"/>
      <c r="L67" s="96"/>
      <c r="M67" s="113"/>
      <c r="N67" s="102"/>
      <c r="O67" s="102"/>
      <c r="P67" s="102"/>
      <c r="Q67" s="102"/>
      <c r="R67" s="53"/>
      <c r="S67" s="53"/>
      <c r="T67" s="53"/>
      <c r="U67" s="53"/>
      <c r="V67" s="53"/>
      <c r="W67" s="53"/>
      <c r="X67" s="53"/>
      <c r="Y67" s="88"/>
      <c r="Z67" s="88"/>
      <c r="AA67" s="838" t="s">
        <v>178</v>
      </c>
      <c r="AB67" s="796"/>
      <c r="AC67" s="94"/>
      <c r="AD67" s="95"/>
      <c r="AE67" s="102"/>
      <c r="AF67" s="114"/>
      <c r="AG67" s="81"/>
      <c r="AH67" s="115"/>
      <c r="AI67" s="81"/>
      <c r="AJ67" s="81"/>
      <c r="AK67" s="81"/>
      <c r="AL67" s="107"/>
      <c r="AQ67" s="81"/>
      <c r="AR67" s="82"/>
      <c r="AT67" s="878"/>
      <c r="AU67" s="890"/>
      <c r="BC67" s="81"/>
      <c r="BD67" s="772" t="s">
        <v>186</v>
      </c>
      <c r="BE67" s="773"/>
      <c r="BF67" s="88"/>
      <c r="BG67" s="88"/>
      <c r="BH67" s="81"/>
      <c r="BI67" s="78"/>
      <c r="BJ67" s="78"/>
      <c r="BK67" s="78"/>
      <c r="BL67" s="78"/>
      <c r="BM67" s="78"/>
      <c r="BN67" s="78"/>
      <c r="BO67" s="78"/>
      <c r="BT67" s="81"/>
      <c r="BU67" s="81"/>
      <c r="BV67" s="85"/>
      <c r="BW67" s="172"/>
      <c r="BX67" s="88"/>
      <c r="BY67" s="88"/>
      <c r="BZ67" s="88"/>
      <c r="CA67" s="126"/>
      <c r="CB67" s="129"/>
      <c r="CC67" s="88"/>
      <c r="CD67" s="88"/>
      <c r="CE67" s="126"/>
    </row>
    <row r="68" spans="3:85" ht="12" customHeight="1">
      <c r="C68" s="854"/>
      <c r="D68" s="855"/>
      <c r="G68" s="101"/>
      <c r="H68" s="81"/>
      <c r="I68" s="81"/>
      <c r="J68" s="81"/>
      <c r="K68" s="176"/>
      <c r="L68" s="81"/>
      <c r="M68" s="81"/>
      <c r="N68" s="81"/>
      <c r="O68" s="81"/>
      <c r="P68" s="81"/>
      <c r="Q68" s="81"/>
      <c r="R68" s="53"/>
      <c r="S68" s="53"/>
      <c r="T68" s="53"/>
      <c r="U68" s="53"/>
      <c r="V68" s="53"/>
      <c r="W68" s="53"/>
      <c r="X68" s="53"/>
      <c r="Y68" s="88"/>
      <c r="Z68" s="88"/>
      <c r="AA68" s="838"/>
      <c r="AB68" s="796"/>
      <c r="AC68" s="98"/>
      <c r="AD68" s="99"/>
      <c r="AG68" s="81"/>
      <c r="AH68" s="115"/>
      <c r="AI68" s="81"/>
      <c r="AJ68" s="81"/>
      <c r="AK68" s="81"/>
      <c r="AL68" s="107"/>
      <c r="AQ68" s="81"/>
      <c r="AR68" s="82"/>
      <c r="AT68" s="878"/>
      <c r="AU68" s="890"/>
      <c r="AX68" s="97"/>
      <c r="AY68" s="89"/>
      <c r="AZ68" s="89"/>
      <c r="BA68" s="89"/>
      <c r="BB68" s="89"/>
      <c r="BC68" s="89"/>
      <c r="BD68" s="772"/>
      <c r="BE68" s="773"/>
      <c r="BF68" s="88"/>
      <c r="BG68" s="88"/>
      <c r="BH68" s="81"/>
      <c r="BI68" s="78"/>
      <c r="BJ68" s="78"/>
      <c r="BK68" s="78"/>
      <c r="BL68" s="78"/>
      <c r="BM68" s="78"/>
      <c r="BN68" s="78"/>
      <c r="BO68" s="78"/>
      <c r="BT68" s="81"/>
      <c r="BU68" s="81"/>
      <c r="BV68" s="172"/>
      <c r="BW68" s="172"/>
      <c r="BX68" s="88"/>
      <c r="BY68" s="88"/>
      <c r="BZ68" s="88"/>
      <c r="CA68" s="126"/>
      <c r="CB68" s="129"/>
      <c r="CC68" s="88"/>
      <c r="CD68" s="88"/>
      <c r="CE68" s="126"/>
      <c r="CF68" s="81"/>
      <c r="CG68" s="81"/>
    </row>
    <row r="69" spans="3:85" ht="12" customHeight="1">
      <c r="C69" s="854"/>
      <c r="D69" s="855"/>
      <c r="G69" s="101"/>
      <c r="H69" s="81"/>
      <c r="I69" s="81"/>
      <c r="J69" s="81"/>
      <c r="K69" s="176"/>
      <c r="L69" s="81"/>
      <c r="M69" s="81"/>
      <c r="N69" s="81"/>
      <c r="O69" s="81"/>
      <c r="P69" s="81"/>
      <c r="Q69" s="81"/>
      <c r="R69" s="832" t="str">
        <f>'GH'!H29</f>
        <v>ジラーフ赤堀
ＳＣジュニア</v>
      </c>
      <c r="S69" s="833"/>
      <c r="T69" s="833"/>
      <c r="U69" s="833"/>
      <c r="V69" s="833"/>
      <c r="W69" s="833"/>
      <c r="X69" s="834"/>
      <c r="Y69" s="102"/>
      <c r="Z69" s="102"/>
      <c r="AA69" s="103"/>
      <c r="AB69" s="104"/>
      <c r="AC69" s="105"/>
      <c r="AD69" s="106"/>
      <c r="AG69" s="81"/>
      <c r="AH69" s="115"/>
      <c r="AI69" s="81"/>
      <c r="AJ69" s="81"/>
      <c r="AK69" s="81"/>
      <c r="AL69" s="107"/>
      <c r="AQ69" s="81"/>
      <c r="AR69" s="82"/>
      <c r="AT69" s="878"/>
      <c r="AU69" s="890"/>
      <c r="AX69" s="101"/>
      <c r="AY69" s="81"/>
      <c r="AZ69" s="81"/>
      <c r="BA69" s="81"/>
      <c r="BB69" s="81"/>
      <c r="BC69" s="81"/>
      <c r="BD69" s="108"/>
      <c r="BE69" s="109"/>
      <c r="BF69" s="81"/>
      <c r="BG69" s="81"/>
      <c r="BH69" s="81"/>
      <c r="BI69" s="780" t="str">
        <f>'EF'!H30</f>
        <v>宮郷サッカークラブジュニア</v>
      </c>
      <c r="BJ69" s="781"/>
      <c r="BK69" s="781"/>
      <c r="BL69" s="781"/>
      <c r="BM69" s="781"/>
      <c r="BN69" s="781"/>
      <c r="BO69" s="782"/>
      <c r="BT69" s="81"/>
      <c r="BU69" s="81"/>
      <c r="BV69" s="88"/>
      <c r="BW69" s="88"/>
      <c r="BX69" s="88"/>
      <c r="BY69" s="88"/>
      <c r="BZ69" s="88"/>
      <c r="CA69" s="126"/>
      <c r="CB69" s="129"/>
      <c r="CC69" s="88"/>
      <c r="CD69" s="88"/>
      <c r="CE69" s="126"/>
      <c r="CF69" s="81"/>
      <c r="CG69" s="81"/>
    </row>
    <row r="70" spans="3:85" ht="12" customHeight="1">
      <c r="C70" s="854"/>
      <c r="D70" s="855"/>
      <c r="G70" s="101"/>
      <c r="H70" s="81"/>
      <c r="I70" s="81"/>
      <c r="J70" s="81"/>
      <c r="K70" s="176"/>
      <c r="L70" s="81"/>
      <c r="M70" s="81"/>
      <c r="N70" s="81"/>
      <c r="O70" s="81"/>
      <c r="P70" s="81"/>
      <c r="Q70" s="81"/>
      <c r="R70" s="835"/>
      <c r="S70" s="836"/>
      <c r="T70" s="836"/>
      <c r="U70" s="836"/>
      <c r="V70" s="836"/>
      <c r="W70" s="836"/>
      <c r="X70" s="837"/>
      <c r="Y70" s="81"/>
      <c r="Z70" s="81"/>
      <c r="AA70" s="81"/>
      <c r="AB70" s="81"/>
      <c r="AC70" s="88"/>
      <c r="AD70" s="88"/>
      <c r="AG70" s="81"/>
      <c r="AH70" s="115"/>
      <c r="AI70" s="81"/>
      <c r="AJ70" s="81"/>
      <c r="AK70" s="81"/>
      <c r="AL70" s="107"/>
      <c r="AQ70" s="81"/>
      <c r="AR70" s="82"/>
      <c r="AT70" s="878"/>
      <c r="AU70" s="890"/>
      <c r="AX70" s="101"/>
      <c r="AY70" s="81"/>
      <c r="AZ70" s="81"/>
      <c r="BA70" s="81"/>
      <c r="BB70" s="116"/>
      <c r="BC70" s="175"/>
      <c r="BD70" s="101"/>
      <c r="BE70" s="81"/>
      <c r="BF70" s="81"/>
      <c r="BG70" s="81"/>
      <c r="BH70" s="81"/>
      <c r="BI70" s="783"/>
      <c r="BJ70" s="784"/>
      <c r="BK70" s="784"/>
      <c r="BL70" s="784"/>
      <c r="BM70" s="784"/>
      <c r="BN70" s="784"/>
      <c r="BO70" s="785"/>
      <c r="BP70" s="89"/>
      <c r="BQ70" s="89"/>
      <c r="BR70" s="90"/>
      <c r="BS70" s="90"/>
      <c r="BT70" s="130"/>
      <c r="BU70" s="130"/>
      <c r="BV70" s="124"/>
      <c r="BW70" s="125"/>
      <c r="BX70" s="88"/>
      <c r="BY70" s="88"/>
      <c r="BZ70" s="88"/>
      <c r="CA70" s="126"/>
      <c r="CB70" s="180"/>
      <c r="CC70" s="88"/>
      <c r="CD70" s="88"/>
      <c r="CE70" s="126"/>
      <c r="CF70" s="81"/>
      <c r="CG70" s="81"/>
    </row>
    <row r="71" spans="3:85" ht="12" customHeight="1">
      <c r="C71" s="854"/>
      <c r="D71" s="855"/>
      <c r="G71" s="819" t="s">
        <v>182</v>
      </c>
      <c r="H71" s="757"/>
      <c r="I71" s="81"/>
      <c r="J71" s="88"/>
      <c r="K71" s="839" t="s">
        <v>181</v>
      </c>
      <c r="L71" s="757"/>
      <c r="M71" s="81"/>
      <c r="N71" s="81"/>
      <c r="O71" s="81"/>
      <c r="P71" s="81"/>
      <c r="Q71" s="81"/>
      <c r="R71" s="53"/>
      <c r="S71" s="53"/>
      <c r="T71" s="53"/>
      <c r="U71" s="53"/>
      <c r="V71" s="53"/>
      <c r="W71" s="53"/>
      <c r="X71" s="53"/>
      <c r="Y71" s="81"/>
      <c r="Z71" s="81"/>
      <c r="AA71" s="81"/>
      <c r="AB71" s="81"/>
      <c r="AC71" s="88"/>
      <c r="AD71" s="88"/>
      <c r="AG71" s="757" t="s">
        <v>58</v>
      </c>
      <c r="AH71" s="759"/>
      <c r="AI71" s="81"/>
      <c r="AJ71" s="81"/>
      <c r="AK71" s="757" t="s">
        <v>57</v>
      </c>
      <c r="AL71" s="758"/>
      <c r="AQ71" s="81"/>
      <c r="AR71" s="82"/>
      <c r="AT71" s="878"/>
      <c r="AU71" s="890"/>
      <c r="AX71" s="101"/>
      <c r="AY71" s="81"/>
      <c r="AZ71" s="81"/>
      <c r="BA71" s="81"/>
      <c r="BB71" s="176"/>
      <c r="BC71" s="96"/>
      <c r="BD71" s="113"/>
      <c r="BE71" s="102"/>
      <c r="BF71" s="102"/>
      <c r="BG71" s="102"/>
      <c r="BH71" s="102"/>
      <c r="BI71" s="78"/>
      <c r="BJ71" s="78"/>
      <c r="BK71" s="78"/>
      <c r="BL71" s="78"/>
      <c r="BM71" s="78"/>
      <c r="BN71" s="78"/>
      <c r="BO71" s="78"/>
      <c r="BP71" s="88"/>
      <c r="BQ71" s="88"/>
      <c r="BR71" s="171"/>
      <c r="BS71" s="131"/>
      <c r="BT71" s="93"/>
      <c r="BU71" s="93"/>
      <c r="BV71" s="757" t="s">
        <v>183</v>
      </c>
      <c r="BW71" s="758"/>
      <c r="BX71" s="132"/>
      <c r="BY71" s="132"/>
      <c r="BZ71" s="132"/>
      <c r="CA71" s="133"/>
      <c r="CB71" s="181"/>
      <c r="CC71" s="88"/>
      <c r="CD71" s="88"/>
      <c r="CE71" s="126"/>
      <c r="CF71" s="101"/>
      <c r="CG71" s="81"/>
    </row>
    <row r="72" spans="3:85" ht="12" customHeight="1">
      <c r="C72" s="854"/>
      <c r="D72" s="855"/>
      <c r="F72" s="100"/>
      <c r="G72" s="819"/>
      <c r="H72" s="757"/>
      <c r="I72" s="81"/>
      <c r="J72" s="179"/>
      <c r="K72" s="839"/>
      <c r="L72" s="757"/>
      <c r="M72" s="81"/>
      <c r="N72" s="81"/>
      <c r="O72" s="81"/>
      <c r="P72" s="81"/>
      <c r="Q72" s="81"/>
      <c r="R72" s="53"/>
      <c r="S72" s="53"/>
      <c r="T72" s="53"/>
      <c r="U72" s="53"/>
      <c r="V72" s="53"/>
      <c r="W72" s="53"/>
      <c r="X72" s="53"/>
      <c r="Y72" s="81"/>
      <c r="Z72" s="81"/>
      <c r="AA72" s="81"/>
      <c r="AB72" s="81"/>
      <c r="AC72" s="88"/>
      <c r="AD72" s="88"/>
      <c r="AG72" s="757"/>
      <c r="AH72" s="759"/>
      <c r="AI72" s="116"/>
      <c r="AJ72" s="81"/>
      <c r="AK72" s="757"/>
      <c r="AL72" s="758"/>
      <c r="AM72" s="97"/>
      <c r="AN72" s="89"/>
      <c r="AQ72" s="81"/>
      <c r="AR72" s="82"/>
      <c r="AT72" s="878"/>
      <c r="AU72" s="890"/>
      <c r="AX72" s="101"/>
      <c r="AY72" s="81"/>
      <c r="AZ72" s="81"/>
      <c r="BA72" s="81"/>
      <c r="BB72" s="176"/>
      <c r="BC72" s="81"/>
      <c r="BD72" s="81"/>
      <c r="BE72" s="81"/>
      <c r="BF72" s="81"/>
      <c r="BG72" s="81"/>
      <c r="BH72" s="81"/>
      <c r="BI72" s="78"/>
      <c r="BJ72" s="78"/>
      <c r="BK72" s="78"/>
      <c r="BL72" s="78"/>
      <c r="BM72" s="78"/>
      <c r="BN72" s="78"/>
      <c r="BO72" s="78"/>
      <c r="BP72" s="88"/>
      <c r="BQ72" s="88"/>
      <c r="BR72" s="131"/>
      <c r="BS72" s="131"/>
      <c r="BT72" s="106"/>
      <c r="BU72" s="106"/>
      <c r="BV72" s="757"/>
      <c r="BW72" s="758"/>
      <c r="BX72" s="88"/>
      <c r="BY72" s="88"/>
      <c r="BZ72" s="88"/>
      <c r="CA72" s="88"/>
      <c r="CB72" s="181"/>
      <c r="CC72" s="88"/>
      <c r="CD72" s="88"/>
      <c r="CE72" s="126"/>
      <c r="CF72" s="101"/>
      <c r="CG72" s="81"/>
    </row>
    <row r="73" spans="3:85" ht="12" customHeight="1">
      <c r="C73" s="854"/>
      <c r="D73" s="855"/>
      <c r="G73" s="101"/>
      <c r="H73" s="81"/>
      <c r="I73" s="81"/>
      <c r="J73" s="81"/>
      <c r="K73" s="176"/>
      <c r="L73" s="81"/>
      <c r="M73" s="81"/>
      <c r="N73" s="81"/>
      <c r="O73" s="81"/>
      <c r="P73" s="81"/>
      <c r="Q73" s="81"/>
      <c r="R73" s="790" t="str">
        <f>'IJ'!H29</f>
        <v>伊勢崎連取ＦＣ　A</v>
      </c>
      <c r="S73" s="791"/>
      <c r="T73" s="791"/>
      <c r="U73" s="791"/>
      <c r="V73" s="791"/>
      <c r="W73" s="791"/>
      <c r="X73" s="792"/>
      <c r="Y73" s="81"/>
      <c r="Z73" s="81"/>
      <c r="AA73" s="81"/>
      <c r="AB73" s="81"/>
      <c r="AC73" s="88"/>
      <c r="AD73" s="88"/>
      <c r="AG73" s="81"/>
      <c r="AH73" s="115"/>
      <c r="AI73" s="81"/>
      <c r="AJ73" s="81"/>
      <c r="AK73" s="81"/>
      <c r="AL73" s="107"/>
      <c r="AQ73" s="81"/>
      <c r="AR73" s="82"/>
      <c r="AT73" s="878"/>
      <c r="AU73" s="890"/>
      <c r="AX73" s="101"/>
      <c r="AY73" s="81"/>
      <c r="AZ73" s="81"/>
      <c r="BA73" s="81"/>
      <c r="BB73" s="176"/>
      <c r="BC73" s="81"/>
      <c r="BD73" s="81"/>
      <c r="BE73" s="81"/>
      <c r="BF73" s="81"/>
      <c r="BG73" s="81"/>
      <c r="BH73" s="81"/>
      <c r="BI73" s="774" t="str">
        <f>'GH'!H30</f>
        <v>インテルナチオナーレ前橋フットボールクラブ</v>
      </c>
      <c r="BJ73" s="775"/>
      <c r="BK73" s="775"/>
      <c r="BL73" s="775"/>
      <c r="BM73" s="775"/>
      <c r="BN73" s="775"/>
      <c r="BO73" s="776"/>
      <c r="BP73" s="102"/>
      <c r="BQ73" s="102"/>
      <c r="BR73" s="103"/>
      <c r="BS73" s="103"/>
      <c r="BT73" s="134"/>
      <c r="BU73" s="134"/>
      <c r="BV73" s="132"/>
      <c r="BW73" s="133"/>
      <c r="BX73" s="88"/>
      <c r="BY73" s="88"/>
      <c r="BZ73" s="88"/>
      <c r="CA73" s="88"/>
      <c r="CB73" s="181"/>
      <c r="CC73" s="88"/>
      <c r="CD73" s="88"/>
      <c r="CE73" s="126"/>
      <c r="CF73" s="101"/>
      <c r="CG73" s="81"/>
    </row>
    <row r="74" spans="3:85" ht="12" customHeight="1">
      <c r="C74" s="854"/>
      <c r="D74" s="855"/>
      <c r="G74" s="101"/>
      <c r="H74" s="81"/>
      <c r="I74" s="81"/>
      <c r="J74" s="81"/>
      <c r="K74" s="176"/>
      <c r="L74" s="81"/>
      <c r="M74" s="81"/>
      <c r="N74" s="81"/>
      <c r="O74" s="81"/>
      <c r="P74" s="81"/>
      <c r="Q74" s="81"/>
      <c r="R74" s="793"/>
      <c r="S74" s="794"/>
      <c r="T74" s="794"/>
      <c r="U74" s="794"/>
      <c r="V74" s="794"/>
      <c r="W74" s="794"/>
      <c r="X74" s="795"/>
      <c r="Y74" s="89"/>
      <c r="Z74" s="89"/>
      <c r="AA74" s="90"/>
      <c r="AB74" s="91"/>
      <c r="AC74" s="92"/>
      <c r="AD74" s="93"/>
      <c r="AG74" s="81"/>
      <c r="AH74" s="115"/>
      <c r="AI74" s="81"/>
      <c r="AJ74" s="81"/>
      <c r="AK74" s="81"/>
      <c r="AL74" s="107"/>
      <c r="AQ74" s="81"/>
      <c r="AR74" s="82"/>
      <c r="AT74" s="878"/>
      <c r="AU74" s="890"/>
      <c r="AX74" s="101"/>
      <c r="AY74" s="81"/>
      <c r="AZ74" s="81"/>
      <c r="BA74" s="81"/>
      <c r="BB74" s="176"/>
      <c r="BC74" s="81"/>
      <c r="BD74" s="81"/>
      <c r="BE74" s="81"/>
      <c r="BF74" s="81"/>
      <c r="BG74" s="81"/>
      <c r="BH74" s="81"/>
      <c r="BI74" s="777"/>
      <c r="BJ74" s="778"/>
      <c r="BK74" s="778"/>
      <c r="BL74" s="778"/>
      <c r="BM74" s="778"/>
      <c r="BN74" s="778"/>
      <c r="BO74" s="779"/>
      <c r="BP74" s="81"/>
      <c r="BQ74" s="81"/>
      <c r="BR74" s="81"/>
      <c r="BS74" s="81"/>
      <c r="BT74" s="88"/>
      <c r="BU74" s="88"/>
      <c r="BV74" s="15"/>
      <c r="BW74" s="15"/>
      <c r="BX74" s="88"/>
      <c r="BY74" s="88"/>
      <c r="BZ74" s="88"/>
      <c r="CA74" s="88"/>
      <c r="CB74" s="181"/>
      <c r="CC74" s="88"/>
      <c r="CD74" s="88"/>
      <c r="CE74" s="126"/>
      <c r="CF74" s="101"/>
      <c r="CG74" s="81"/>
    </row>
    <row r="75" spans="3:85" ht="12" customHeight="1">
      <c r="C75" s="854"/>
      <c r="D75" s="855"/>
      <c r="G75" s="101"/>
      <c r="H75" s="81"/>
      <c r="I75" s="81"/>
      <c r="J75" s="81"/>
      <c r="K75" s="176"/>
      <c r="L75" s="81"/>
      <c r="M75" s="81"/>
      <c r="N75" s="81"/>
      <c r="O75" s="81"/>
      <c r="P75" s="81"/>
      <c r="Q75" s="81"/>
      <c r="R75" s="53"/>
      <c r="S75" s="53"/>
      <c r="T75" s="53"/>
      <c r="U75" s="53"/>
      <c r="V75" s="53"/>
      <c r="W75" s="53"/>
      <c r="X75" s="53"/>
      <c r="Y75" s="88"/>
      <c r="Z75" s="88"/>
      <c r="AA75" s="838" t="s">
        <v>179</v>
      </c>
      <c r="AB75" s="796"/>
      <c r="AC75" s="94"/>
      <c r="AD75" s="95"/>
      <c r="AG75" s="81"/>
      <c r="AH75" s="115"/>
      <c r="AI75" s="81"/>
      <c r="AJ75" s="81"/>
      <c r="AK75" s="81"/>
      <c r="AL75" s="107"/>
      <c r="AQ75" s="81"/>
      <c r="AR75" s="82"/>
      <c r="AT75" s="878"/>
      <c r="AU75" s="890"/>
      <c r="AX75" s="819" t="s">
        <v>187</v>
      </c>
      <c r="AY75" s="757"/>
      <c r="AZ75" s="81"/>
      <c r="BA75" s="88"/>
      <c r="BB75" s="839" t="s">
        <v>181</v>
      </c>
      <c r="BC75" s="757"/>
      <c r="BD75" s="81"/>
      <c r="BE75" s="81"/>
      <c r="BF75" s="81"/>
      <c r="BG75" s="81"/>
      <c r="BH75" s="81"/>
      <c r="BI75" s="78"/>
      <c r="BJ75" s="78"/>
      <c r="BK75" s="78"/>
      <c r="BL75" s="78"/>
      <c r="BM75" s="78"/>
      <c r="BN75" s="78"/>
      <c r="BO75" s="78"/>
      <c r="BP75" s="81"/>
      <c r="BQ75" s="81"/>
      <c r="BR75" s="81"/>
      <c r="BS75" s="81"/>
      <c r="BT75" s="88"/>
      <c r="BU75" s="88"/>
      <c r="BV75" s="15"/>
      <c r="BW75" s="15"/>
      <c r="BX75" s="88"/>
      <c r="BY75" s="88"/>
      <c r="BZ75" s="88"/>
      <c r="CA75" s="757" t="s">
        <v>188</v>
      </c>
      <c r="CB75" s="759"/>
      <c r="CC75" s="172"/>
      <c r="CD75" s="757" t="s">
        <v>177</v>
      </c>
      <c r="CE75" s="758"/>
      <c r="CF75" s="101"/>
      <c r="CG75" s="81"/>
    </row>
    <row r="76" spans="3:85" ht="12" customHeight="1">
      <c r="C76" s="854"/>
      <c r="D76" s="855"/>
      <c r="G76" s="101"/>
      <c r="H76" s="81"/>
      <c r="I76" s="81"/>
      <c r="J76" s="81"/>
      <c r="K76" s="176"/>
      <c r="L76" s="96"/>
      <c r="M76" s="97"/>
      <c r="N76" s="89"/>
      <c r="O76" s="89"/>
      <c r="P76" s="89"/>
      <c r="Q76" s="89"/>
      <c r="R76" s="53"/>
      <c r="S76" s="53"/>
      <c r="T76" s="53"/>
      <c r="U76" s="53"/>
      <c r="V76" s="53"/>
      <c r="W76" s="53"/>
      <c r="X76" s="53"/>
      <c r="Y76" s="88"/>
      <c r="Z76" s="88"/>
      <c r="AA76" s="838"/>
      <c r="AB76" s="796"/>
      <c r="AC76" s="98"/>
      <c r="AD76" s="99"/>
      <c r="AE76" s="89"/>
      <c r="AF76" s="100"/>
      <c r="AG76" s="81"/>
      <c r="AH76" s="115"/>
      <c r="AI76" s="81"/>
      <c r="AJ76" s="81"/>
      <c r="AK76" s="81"/>
      <c r="AL76" s="107"/>
      <c r="AQ76" s="81"/>
      <c r="AR76" s="82"/>
      <c r="AT76" s="878"/>
      <c r="AU76" s="890"/>
      <c r="AW76" s="100"/>
      <c r="AX76" s="819"/>
      <c r="AY76" s="757"/>
      <c r="AZ76" s="81"/>
      <c r="BA76" s="179"/>
      <c r="BB76" s="839"/>
      <c r="BC76" s="757"/>
      <c r="BD76" s="81"/>
      <c r="BE76" s="81"/>
      <c r="BF76" s="81"/>
      <c r="BG76" s="81"/>
      <c r="BH76" s="81"/>
      <c r="BI76" s="78"/>
      <c r="BJ76" s="78"/>
      <c r="BK76" s="78"/>
      <c r="BL76" s="78"/>
      <c r="BM76" s="78"/>
      <c r="BN76" s="78"/>
      <c r="BO76" s="78"/>
      <c r="BP76" s="81"/>
      <c r="BQ76" s="81"/>
      <c r="BR76" s="81"/>
      <c r="BS76" s="81"/>
      <c r="BT76" s="88"/>
      <c r="BU76" s="88"/>
      <c r="BV76" s="15"/>
      <c r="BW76" s="15"/>
      <c r="BX76" s="88"/>
      <c r="BY76" s="88"/>
      <c r="BZ76" s="88"/>
      <c r="CA76" s="757"/>
      <c r="CB76" s="759"/>
      <c r="CC76" s="183"/>
      <c r="CD76" s="757"/>
      <c r="CE76" s="758"/>
      <c r="CF76" s="97"/>
      <c r="CG76" s="89"/>
    </row>
    <row r="77" spans="3:85" ht="12" customHeight="1">
      <c r="C77" s="854"/>
      <c r="D77" s="855"/>
      <c r="G77" s="101"/>
      <c r="H77" s="81"/>
      <c r="I77" s="81"/>
      <c r="J77" s="81"/>
      <c r="K77" s="177"/>
      <c r="L77" s="178"/>
      <c r="M77" s="101"/>
      <c r="N77" s="81"/>
      <c r="O77" s="81"/>
      <c r="P77" s="81"/>
      <c r="Q77" s="81"/>
      <c r="R77" s="790" t="str">
        <f>KL!D27</f>
        <v>ＦＣアミーゴ前橋</v>
      </c>
      <c r="S77" s="791"/>
      <c r="T77" s="791"/>
      <c r="U77" s="791"/>
      <c r="V77" s="791"/>
      <c r="W77" s="791"/>
      <c r="X77" s="792"/>
      <c r="Y77" s="102"/>
      <c r="Z77" s="102"/>
      <c r="AA77" s="103"/>
      <c r="AB77" s="104"/>
      <c r="AC77" s="105"/>
      <c r="AD77" s="106"/>
      <c r="AE77" s="81"/>
      <c r="AF77" s="107"/>
      <c r="AG77" s="117"/>
      <c r="AH77" s="118"/>
      <c r="AI77" s="81"/>
      <c r="AJ77" s="81"/>
      <c r="AK77" s="81"/>
      <c r="AL77" s="107"/>
      <c r="AQ77" s="81"/>
      <c r="AR77" s="82"/>
      <c r="AT77" s="878"/>
      <c r="AU77" s="890"/>
      <c r="AX77" s="101"/>
      <c r="AY77" s="81"/>
      <c r="AZ77" s="81"/>
      <c r="BA77" s="81"/>
      <c r="BB77" s="176"/>
      <c r="BC77" s="81"/>
      <c r="BD77" s="81"/>
      <c r="BE77" s="81"/>
      <c r="BF77" s="81"/>
      <c r="BG77" s="81"/>
      <c r="BH77" s="81"/>
      <c r="BI77" s="774" t="str">
        <f>'IJ'!H30</f>
        <v>あずま南
フットボールクラブ</v>
      </c>
      <c r="BJ77" s="775"/>
      <c r="BK77" s="775"/>
      <c r="BL77" s="775"/>
      <c r="BM77" s="775"/>
      <c r="BN77" s="775"/>
      <c r="BO77" s="776"/>
      <c r="BP77" s="81"/>
      <c r="BQ77" s="81"/>
      <c r="BR77" s="81"/>
      <c r="BS77" s="81"/>
      <c r="BT77" s="88"/>
      <c r="BU77" s="88"/>
      <c r="BV77" s="15"/>
      <c r="BW77" s="15"/>
      <c r="BX77" s="88"/>
      <c r="BY77" s="88"/>
      <c r="BZ77" s="88"/>
      <c r="CA77" s="88"/>
      <c r="CB77" s="181"/>
      <c r="CC77" s="88"/>
      <c r="CD77" s="88"/>
      <c r="CE77" s="126"/>
      <c r="CF77" s="101"/>
      <c r="CG77" s="81"/>
    </row>
    <row r="78" spans="3:85" ht="12" customHeight="1">
      <c r="C78" s="854"/>
      <c r="D78" s="855"/>
      <c r="G78" s="101"/>
      <c r="H78" s="81"/>
      <c r="I78" s="81"/>
      <c r="J78" s="81"/>
      <c r="K78" s="81"/>
      <c r="L78" s="81"/>
      <c r="M78" s="108"/>
      <c r="N78" s="109"/>
      <c r="O78" s="81"/>
      <c r="P78" s="81"/>
      <c r="Q78" s="81"/>
      <c r="R78" s="793"/>
      <c r="S78" s="794"/>
      <c r="T78" s="794"/>
      <c r="U78" s="794"/>
      <c r="V78" s="794"/>
      <c r="W78" s="794"/>
      <c r="X78" s="795"/>
      <c r="AE78" s="81"/>
      <c r="AF78" s="107"/>
      <c r="AG78" s="81"/>
      <c r="AH78" s="81"/>
      <c r="AI78" s="81"/>
      <c r="AJ78" s="81"/>
      <c r="AK78" s="81"/>
      <c r="AL78" s="107"/>
      <c r="AQ78" s="81"/>
      <c r="AR78" s="82"/>
      <c r="AT78" s="878"/>
      <c r="AU78" s="890"/>
      <c r="AX78" s="101"/>
      <c r="AY78" s="81"/>
      <c r="AZ78" s="81"/>
      <c r="BA78" s="81"/>
      <c r="BB78" s="176"/>
      <c r="BC78" s="81"/>
      <c r="BD78" s="81"/>
      <c r="BE78" s="81"/>
      <c r="BF78" s="81"/>
      <c r="BG78" s="81"/>
      <c r="BH78" s="81"/>
      <c r="BI78" s="777"/>
      <c r="BJ78" s="778"/>
      <c r="BK78" s="778"/>
      <c r="BL78" s="778"/>
      <c r="BM78" s="778"/>
      <c r="BN78" s="778"/>
      <c r="BO78" s="779"/>
      <c r="BP78" s="89"/>
      <c r="BQ78" s="89"/>
      <c r="BR78" s="90"/>
      <c r="BS78" s="90"/>
      <c r="BT78" s="130"/>
      <c r="BU78" s="130"/>
      <c r="BV78" s="124"/>
      <c r="BW78" s="125"/>
      <c r="BX78" s="88"/>
      <c r="BY78" s="88"/>
      <c r="BZ78" s="88"/>
      <c r="CA78" s="88"/>
      <c r="CB78" s="181"/>
      <c r="CC78" s="88"/>
      <c r="CD78" s="88"/>
      <c r="CE78" s="126"/>
      <c r="CF78" s="101"/>
      <c r="CG78" s="81"/>
    </row>
    <row r="79" spans="3:85" ht="12" customHeight="1">
      <c r="C79" s="854"/>
      <c r="D79" s="855"/>
      <c r="G79" s="113"/>
      <c r="H79" s="102"/>
      <c r="I79" s="102"/>
      <c r="J79" s="102"/>
      <c r="K79" s="102"/>
      <c r="L79" s="114"/>
      <c r="M79" s="772" t="s">
        <v>55</v>
      </c>
      <c r="N79" s="773"/>
      <c r="O79" s="88"/>
      <c r="P79" s="88"/>
      <c r="Q79" s="81"/>
      <c r="R79" s="106"/>
      <c r="S79" s="106"/>
      <c r="T79" s="106"/>
      <c r="U79" s="106"/>
      <c r="V79" s="106"/>
      <c r="W79" s="106"/>
      <c r="X79" s="106"/>
      <c r="AE79" s="757" t="s">
        <v>55</v>
      </c>
      <c r="AF79" s="758"/>
      <c r="AG79" s="102"/>
      <c r="AH79" s="102"/>
      <c r="AI79" s="102"/>
      <c r="AJ79" s="102"/>
      <c r="AK79" s="102"/>
      <c r="AL79" s="114"/>
      <c r="AQ79" s="81"/>
      <c r="AR79" s="82"/>
      <c r="AT79" s="878"/>
      <c r="AU79" s="890"/>
      <c r="AX79" s="101"/>
      <c r="AY79" s="81"/>
      <c r="AZ79" s="81"/>
      <c r="BA79" s="81"/>
      <c r="BB79" s="176"/>
      <c r="BC79" s="81"/>
      <c r="BD79" s="81"/>
      <c r="BE79" s="81"/>
      <c r="BF79" s="81"/>
      <c r="BG79" s="81"/>
      <c r="BH79" s="81"/>
      <c r="BI79" s="78"/>
      <c r="BJ79" s="78"/>
      <c r="BK79" s="78"/>
      <c r="BL79" s="78"/>
      <c r="BM79" s="78"/>
      <c r="BN79" s="78"/>
      <c r="BO79" s="78"/>
      <c r="BP79" s="88"/>
      <c r="BQ79" s="88"/>
      <c r="BR79" s="171"/>
      <c r="BS79" s="131"/>
      <c r="BT79" s="93"/>
      <c r="BU79" s="93"/>
      <c r="BV79" s="757" t="s">
        <v>184</v>
      </c>
      <c r="BW79" s="758"/>
      <c r="BX79" s="88"/>
      <c r="BY79" s="88"/>
      <c r="BZ79" s="88"/>
      <c r="CA79" s="88"/>
      <c r="CB79" s="181"/>
      <c r="CC79" s="88"/>
      <c r="CD79" s="88"/>
      <c r="CE79" s="126"/>
      <c r="CF79" s="101"/>
      <c r="CG79" s="81"/>
    </row>
    <row r="80" spans="3:85" ht="12" customHeight="1">
      <c r="C80" s="854"/>
      <c r="D80" s="855"/>
      <c r="L80" s="81"/>
      <c r="M80" s="772"/>
      <c r="N80" s="773"/>
      <c r="O80" s="88"/>
      <c r="P80" s="88"/>
      <c r="Q80" s="81"/>
      <c r="R80" s="53"/>
      <c r="S80" s="53"/>
      <c r="T80" s="53"/>
      <c r="U80" s="53"/>
      <c r="V80" s="53"/>
      <c r="W80" s="53"/>
      <c r="X80" s="53"/>
      <c r="AE80" s="757"/>
      <c r="AF80" s="758"/>
      <c r="AG80" s="15"/>
      <c r="AQ80" s="81"/>
      <c r="AR80" s="82"/>
      <c r="AT80" s="878"/>
      <c r="AU80" s="890"/>
      <c r="AX80" s="101"/>
      <c r="AY80" s="81"/>
      <c r="AZ80" s="81"/>
      <c r="BA80" s="81"/>
      <c r="BB80" s="176"/>
      <c r="BC80" s="96"/>
      <c r="BD80" s="97"/>
      <c r="BE80" s="89"/>
      <c r="BF80" s="89"/>
      <c r="BG80" s="89"/>
      <c r="BH80" s="89"/>
      <c r="BI80" s="78"/>
      <c r="BJ80" s="78"/>
      <c r="BK80" s="78"/>
      <c r="BL80" s="78"/>
      <c r="BM80" s="78"/>
      <c r="BN80" s="78"/>
      <c r="BO80" s="78"/>
      <c r="BP80" s="88"/>
      <c r="BQ80" s="88"/>
      <c r="BR80" s="131"/>
      <c r="BS80" s="131"/>
      <c r="BT80" s="106"/>
      <c r="BU80" s="106"/>
      <c r="BV80" s="757"/>
      <c r="BW80" s="758"/>
      <c r="BX80" s="124"/>
      <c r="BY80" s="124"/>
      <c r="BZ80" s="124"/>
      <c r="CA80" s="125"/>
      <c r="CB80" s="181"/>
      <c r="CC80" s="88"/>
      <c r="CD80" s="88"/>
      <c r="CE80" s="126"/>
      <c r="CF80" s="101"/>
      <c r="CG80" s="81"/>
    </row>
    <row r="81" spans="3:85" ht="12" customHeight="1">
      <c r="C81" s="854"/>
      <c r="D81" s="855"/>
      <c r="L81" s="81"/>
      <c r="M81" s="108"/>
      <c r="N81" s="109"/>
      <c r="O81" s="119"/>
      <c r="P81" s="81"/>
      <c r="Q81" s="81"/>
      <c r="R81" s="790" t="str">
        <f>MN!D27</f>
        <v>ＦＣ群馬境ジュニア</v>
      </c>
      <c r="S81" s="791"/>
      <c r="T81" s="791"/>
      <c r="U81" s="791"/>
      <c r="V81" s="791"/>
      <c r="W81" s="791"/>
      <c r="X81" s="792"/>
      <c r="AE81" s="81"/>
      <c r="AF81" s="107"/>
      <c r="AQ81" s="81"/>
      <c r="AR81" s="82"/>
      <c r="AT81" s="878"/>
      <c r="AU81" s="890"/>
      <c r="AX81" s="101"/>
      <c r="AY81" s="81"/>
      <c r="AZ81" s="81"/>
      <c r="BA81" s="81"/>
      <c r="BB81" s="177"/>
      <c r="BC81" s="178"/>
      <c r="BD81" s="101"/>
      <c r="BE81" s="81"/>
      <c r="BF81" s="81"/>
      <c r="BG81" s="81"/>
      <c r="BH81" s="81"/>
      <c r="BI81" s="766" t="str">
        <f>KL!D28</f>
        <v>上陽
フットボールクラブ</v>
      </c>
      <c r="BJ81" s="767"/>
      <c r="BK81" s="767"/>
      <c r="BL81" s="767"/>
      <c r="BM81" s="767"/>
      <c r="BN81" s="767"/>
      <c r="BO81" s="768"/>
      <c r="BP81" s="102"/>
      <c r="BQ81" s="102"/>
      <c r="BR81" s="103"/>
      <c r="BS81" s="103"/>
      <c r="BT81" s="134"/>
      <c r="BU81" s="134"/>
      <c r="BV81" s="132"/>
      <c r="BW81" s="133"/>
      <c r="BX81" s="88"/>
      <c r="BY81" s="88"/>
      <c r="BZ81" s="88"/>
      <c r="CA81" s="126"/>
      <c r="CB81" s="182"/>
      <c r="CC81" s="88"/>
      <c r="CD81" s="88"/>
      <c r="CE81" s="126"/>
      <c r="CF81" s="101"/>
      <c r="CG81" s="81"/>
    </row>
    <row r="82" spans="3:85" ht="12" customHeight="1">
      <c r="C82" s="854"/>
      <c r="D82" s="855"/>
      <c r="L82" s="96"/>
      <c r="M82" s="101"/>
      <c r="N82" s="81"/>
      <c r="O82" s="81"/>
      <c r="P82" s="81"/>
      <c r="Q82" s="81"/>
      <c r="R82" s="793"/>
      <c r="S82" s="794"/>
      <c r="T82" s="794"/>
      <c r="U82" s="794"/>
      <c r="V82" s="794"/>
      <c r="W82" s="794"/>
      <c r="X82" s="795"/>
      <c r="Y82" s="89"/>
      <c r="Z82" s="89"/>
      <c r="AA82" s="90"/>
      <c r="AB82" s="91"/>
      <c r="AC82" s="92"/>
      <c r="AD82" s="93"/>
      <c r="AE82" s="81"/>
      <c r="AF82" s="107"/>
      <c r="AQ82" s="81"/>
      <c r="AR82" s="82"/>
      <c r="AT82" s="878"/>
      <c r="AU82" s="890"/>
      <c r="AX82" s="101"/>
      <c r="AY82" s="81"/>
      <c r="AZ82" s="81"/>
      <c r="BA82" s="81"/>
      <c r="BB82" s="81"/>
      <c r="BC82" s="81"/>
      <c r="BD82" s="108"/>
      <c r="BE82" s="109"/>
      <c r="BF82" s="81"/>
      <c r="BG82" s="81"/>
      <c r="BH82" s="81"/>
      <c r="BI82" s="769"/>
      <c r="BJ82" s="770"/>
      <c r="BK82" s="770"/>
      <c r="BL82" s="770"/>
      <c r="BM82" s="770"/>
      <c r="BN82" s="770"/>
      <c r="BO82" s="771"/>
      <c r="BT82" s="81"/>
      <c r="BU82" s="81"/>
      <c r="BV82" s="88"/>
      <c r="BW82" s="88"/>
      <c r="BX82" s="88"/>
      <c r="BY82" s="88"/>
      <c r="BZ82" s="757" t="s">
        <v>185</v>
      </c>
      <c r="CA82" s="758"/>
      <c r="CB82" s="88"/>
      <c r="CC82" s="88"/>
      <c r="CD82" s="88"/>
      <c r="CE82" s="126"/>
      <c r="CF82" s="101"/>
      <c r="CG82" s="81"/>
    </row>
    <row r="83" spans="3:85" ht="12" customHeight="1">
      <c r="C83" s="854"/>
      <c r="D83" s="855"/>
      <c r="L83" s="96"/>
      <c r="M83" s="113"/>
      <c r="N83" s="102"/>
      <c r="O83" s="102"/>
      <c r="P83" s="102"/>
      <c r="Q83" s="102"/>
      <c r="R83" s="53"/>
      <c r="S83" s="53"/>
      <c r="T83" s="53"/>
      <c r="U83" s="53"/>
      <c r="V83" s="53"/>
      <c r="W83" s="53"/>
      <c r="X83" s="53"/>
      <c r="Y83" s="88"/>
      <c r="Z83" s="88"/>
      <c r="AA83" s="838" t="s">
        <v>56</v>
      </c>
      <c r="AB83" s="796"/>
      <c r="AC83" s="94"/>
      <c r="AD83" s="95"/>
      <c r="AE83" s="102"/>
      <c r="AF83" s="114"/>
      <c r="AQ83" s="81"/>
      <c r="AR83" s="82"/>
      <c r="AT83" s="878"/>
      <c r="AU83" s="890"/>
      <c r="AX83" s="113"/>
      <c r="AY83" s="102"/>
      <c r="AZ83" s="102"/>
      <c r="BA83" s="102"/>
      <c r="BB83" s="102"/>
      <c r="BC83" s="114"/>
      <c r="BD83" s="772" t="s">
        <v>55</v>
      </c>
      <c r="BE83" s="773"/>
      <c r="BF83" s="88"/>
      <c r="BG83" s="88"/>
      <c r="BH83" s="81"/>
      <c r="BI83" s="78"/>
      <c r="BJ83" s="78"/>
      <c r="BK83" s="78"/>
      <c r="BL83" s="78"/>
      <c r="BM83" s="78"/>
      <c r="BN83" s="78"/>
      <c r="BO83" s="78"/>
      <c r="BT83" s="81"/>
      <c r="BU83" s="81"/>
      <c r="BV83" s="85"/>
      <c r="BW83" s="172"/>
      <c r="BX83" s="88"/>
      <c r="BY83" s="88"/>
      <c r="BZ83" s="757"/>
      <c r="CA83" s="758"/>
      <c r="CB83" s="132"/>
      <c r="CC83" s="132"/>
      <c r="CD83" s="132"/>
      <c r="CE83" s="133"/>
      <c r="CF83" s="101"/>
      <c r="CG83" s="81"/>
    </row>
    <row r="84" spans="3:85" ht="12" customHeight="1">
      <c r="C84" s="854"/>
      <c r="D84" s="855"/>
      <c r="L84" s="81"/>
      <c r="M84" s="81"/>
      <c r="N84" s="81"/>
      <c r="O84" s="81"/>
      <c r="P84" s="81"/>
      <c r="Q84" s="81"/>
      <c r="R84" s="53"/>
      <c r="S84" s="53"/>
      <c r="T84" s="53"/>
      <c r="U84" s="53"/>
      <c r="V84" s="53"/>
      <c r="W84" s="53"/>
      <c r="X84" s="53"/>
      <c r="Y84" s="88"/>
      <c r="Z84" s="88"/>
      <c r="AA84" s="838"/>
      <c r="AB84" s="796"/>
      <c r="AC84" s="98"/>
      <c r="AD84" s="99"/>
      <c r="AQ84" s="81"/>
      <c r="AR84" s="82"/>
      <c r="AT84" s="878"/>
      <c r="AU84" s="890"/>
      <c r="BC84" s="81"/>
      <c r="BD84" s="772"/>
      <c r="BE84" s="773"/>
      <c r="BF84" s="88"/>
      <c r="BG84" s="88"/>
      <c r="BH84" s="81"/>
      <c r="BI84" s="78"/>
      <c r="BJ84" s="78"/>
      <c r="BK84" s="78"/>
      <c r="BL84" s="78"/>
      <c r="BM84" s="78"/>
      <c r="BN84" s="78"/>
      <c r="BO84" s="78"/>
      <c r="BT84" s="81"/>
      <c r="BU84" s="81"/>
      <c r="BV84" s="172"/>
      <c r="BW84" s="172"/>
      <c r="BX84" s="88"/>
      <c r="BY84" s="88"/>
      <c r="BZ84" s="88"/>
      <c r="CA84" s="126"/>
      <c r="CB84" s="15"/>
      <c r="CC84" s="15"/>
      <c r="CD84" s="15"/>
      <c r="CE84" s="15"/>
      <c r="CF84" s="81"/>
      <c r="CG84" s="81"/>
    </row>
    <row r="85" spans="3:83" ht="12" customHeight="1">
      <c r="C85" s="854"/>
      <c r="D85" s="855"/>
      <c r="L85" s="81"/>
      <c r="M85" s="81"/>
      <c r="N85" s="81"/>
      <c r="O85" s="81"/>
      <c r="P85" s="81"/>
      <c r="Q85" s="81"/>
      <c r="R85" s="832" t="str">
        <f>OP!H29</f>
        <v>前橋芳賀
サッカークラブ</v>
      </c>
      <c r="S85" s="833"/>
      <c r="T85" s="833"/>
      <c r="U85" s="833"/>
      <c r="V85" s="833"/>
      <c r="W85" s="833"/>
      <c r="X85" s="834"/>
      <c r="Y85" s="102"/>
      <c r="Z85" s="102"/>
      <c r="AA85" s="103"/>
      <c r="AB85" s="104"/>
      <c r="AC85" s="105"/>
      <c r="AD85" s="106"/>
      <c r="AQ85" s="81"/>
      <c r="AR85" s="82"/>
      <c r="AT85" s="878"/>
      <c r="AU85" s="890"/>
      <c r="BC85" s="81"/>
      <c r="BD85" s="108"/>
      <c r="BE85" s="109"/>
      <c r="BF85" s="119"/>
      <c r="BG85" s="81"/>
      <c r="BH85" s="81"/>
      <c r="BI85" s="766" t="str">
        <f>MN!D28</f>
        <v>フットボールクラブ
玉村</v>
      </c>
      <c r="BJ85" s="767"/>
      <c r="BK85" s="767"/>
      <c r="BL85" s="767"/>
      <c r="BM85" s="767"/>
      <c r="BN85" s="767"/>
      <c r="BO85" s="768"/>
      <c r="BT85" s="81"/>
      <c r="BU85" s="81"/>
      <c r="BV85" s="88"/>
      <c r="BW85" s="88"/>
      <c r="BX85" s="88"/>
      <c r="BY85" s="88"/>
      <c r="BZ85" s="88"/>
      <c r="CA85" s="126"/>
      <c r="CB85" s="15"/>
      <c r="CC85" s="15"/>
      <c r="CD85" s="15"/>
      <c r="CE85" s="15"/>
    </row>
    <row r="86" spans="3:83" ht="12" customHeight="1" thickBot="1">
      <c r="C86" s="856"/>
      <c r="D86" s="857"/>
      <c r="L86" s="81"/>
      <c r="M86" s="81"/>
      <c r="N86" s="81"/>
      <c r="O86" s="81"/>
      <c r="P86" s="81"/>
      <c r="Q86" s="81"/>
      <c r="R86" s="835"/>
      <c r="S86" s="836"/>
      <c r="T86" s="836"/>
      <c r="U86" s="836"/>
      <c r="V86" s="836"/>
      <c r="W86" s="836"/>
      <c r="X86" s="837"/>
      <c r="Y86" s="81"/>
      <c r="Z86" s="81"/>
      <c r="AA86" s="81"/>
      <c r="AB86" s="81"/>
      <c r="AC86" s="88"/>
      <c r="AD86" s="88"/>
      <c r="AQ86" s="81"/>
      <c r="AR86" s="82"/>
      <c r="AT86" s="891"/>
      <c r="AU86" s="892"/>
      <c r="BC86" s="96"/>
      <c r="BD86" s="101"/>
      <c r="BE86" s="81"/>
      <c r="BF86" s="81"/>
      <c r="BG86" s="81"/>
      <c r="BH86" s="81"/>
      <c r="BI86" s="769"/>
      <c r="BJ86" s="770"/>
      <c r="BK86" s="770"/>
      <c r="BL86" s="770"/>
      <c r="BM86" s="770"/>
      <c r="BN86" s="770"/>
      <c r="BO86" s="771"/>
      <c r="BP86" s="89"/>
      <c r="BQ86" s="89"/>
      <c r="BR86" s="90"/>
      <c r="BS86" s="90"/>
      <c r="BT86" s="130"/>
      <c r="BU86" s="130"/>
      <c r="BV86" s="124"/>
      <c r="BW86" s="125"/>
      <c r="BX86" s="88"/>
      <c r="BY86" s="88"/>
      <c r="BZ86" s="88"/>
      <c r="CA86" s="126"/>
      <c r="CB86" s="15"/>
      <c r="CC86" s="15"/>
      <c r="CD86" s="15"/>
      <c r="CE86" s="15"/>
    </row>
    <row r="87" spans="8:79" ht="12" customHeight="1">
      <c r="H87" s="81"/>
      <c r="I87" s="81"/>
      <c r="J87" s="81"/>
      <c r="K87" s="81"/>
      <c r="L87" s="81"/>
      <c r="M87" s="81"/>
      <c r="N87" s="81"/>
      <c r="O87" s="81"/>
      <c r="P87" s="81"/>
      <c r="Q87" s="81"/>
      <c r="AQ87" s="81"/>
      <c r="AR87" s="82"/>
      <c r="AT87" s="120"/>
      <c r="AU87" s="120"/>
      <c r="BC87" s="96"/>
      <c r="BD87" s="113"/>
      <c r="BE87" s="102"/>
      <c r="BF87" s="102"/>
      <c r="BG87" s="102"/>
      <c r="BH87" s="102"/>
      <c r="BI87" s="78"/>
      <c r="BJ87" s="78"/>
      <c r="BK87" s="78"/>
      <c r="BL87" s="78"/>
      <c r="BM87" s="78"/>
      <c r="BN87" s="78"/>
      <c r="BO87" s="78"/>
      <c r="BP87" s="88"/>
      <c r="BQ87" s="88"/>
      <c r="BR87" s="171"/>
      <c r="BS87" s="131"/>
      <c r="BT87" s="93"/>
      <c r="BU87" s="93"/>
      <c r="BV87" s="757" t="s">
        <v>184</v>
      </c>
      <c r="BW87" s="758"/>
      <c r="BX87" s="102"/>
      <c r="BY87" s="102"/>
      <c r="BZ87" s="102"/>
      <c r="CA87" s="114"/>
    </row>
    <row r="88" spans="43:75" ht="12" customHeight="1">
      <c r="AQ88" s="81"/>
      <c r="AR88" s="82"/>
      <c r="AT88" s="120"/>
      <c r="AU88" s="120"/>
      <c r="AY88" s="81"/>
      <c r="AZ88" s="81"/>
      <c r="BA88" s="81"/>
      <c r="BB88" s="81"/>
      <c r="BC88" s="112"/>
      <c r="BD88" s="81"/>
      <c r="BE88" s="81"/>
      <c r="BF88" s="81"/>
      <c r="BG88" s="81"/>
      <c r="BH88" s="81"/>
      <c r="BI88" s="78"/>
      <c r="BJ88" s="78"/>
      <c r="BK88" s="78"/>
      <c r="BL88" s="78"/>
      <c r="BM88" s="78"/>
      <c r="BN88" s="78"/>
      <c r="BO88" s="78"/>
      <c r="BP88" s="88"/>
      <c r="BQ88" s="88"/>
      <c r="BR88" s="131"/>
      <c r="BS88" s="131"/>
      <c r="BT88" s="106"/>
      <c r="BU88" s="106"/>
      <c r="BV88" s="757"/>
      <c r="BW88" s="758"/>
    </row>
    <row r="89" spans="43:75" ht="12" customHeight="1">
      <c r="AQ89" s="81"/>
      <c r="AR89" s="82"/>
      <c r="AT89" s="120"/>
      <c r="AU89" s="120"/>
      <c r="AY89" s="81"/>
      <c r="AZ89" s="81"/>
      <c r="BA89" s="81"/>
      <c r="BB89" s="169"/>
      <c r="BC89" s="169"/>
      <c r="BD89" s="169"/>
      <c r="BE89" s="169"/>
      <c r="BF89" s="169"/>
      <c r="BG89" s="169"/>
      <c r="BH89" s="174"/>
      <c r="BI89" s="766" t="str">
        <f>OP!H30</f>
        <v>図南ＳＣ前橋Ｂ</v>
      </c>
      <c r="BJ89" s="767"/>
      <c r="BK89" s="767"/>
      <c r="BL89" s="767"/>
      <c r="BM89" s="767"/>
      <c r="BN89" s="767"/>
      <c r="BO89" s="768"/>
      <c r="BP89" s="102"/>
      <c r="BQ89" s="102"/>
      <c r="BR89" s="103"/>
      <c r="BS89" s="103"/>
      <c r="BT89" s="134"/>
      <c r="BU89" s="134"/>
      <c r="BV89" s="102"/>
      <c r="BW89" s="114"/>
    </row>
    <row r="90" spans="43:73" ht="12" customHeight="1">
      <c r="AQ90" s="81"/>
      <c r="AR90" s="82"/>
      <c r="AT90" s="120"/>
      <c r="AU90" s="120"/>
      <c r="BB90" s="169"/>
      <c r="BC90" s="169"/>
      <c r="BD90" s="169"/>
      <c r="BE90" s="169"/>
      <c r="BF90" s="169"/>
      <c r="BG90" s="169"/>
      <c r="BH90" s="174"/>
      <c r="BI90" s="769"/>
      <c r="BJ90" s="770"/>
      <c r="BK90" s="770"/>
      <c r="BL90" s="770"/>
      <c r="BM90" s="770"/>
      <c r="BN90" s="770"/>
      <c r="BO90" s="771"/>
      <c r="BP90" s="81"/>
      <c r="BQ90" s="81"/>
      <c r="BR90" s="81"/>
      <c r="BS90" s="81"/>
      <c r="BT90" s="88"/>
      <c r="BU90" s="88"/>
    </row>
    <row r="91" spans="43:44" ht="12" customHeight="1">
      <c r="AQ91" s="81"/>
      <c r="AR91" s="82"/>
    </row>
    <row r="92" spans="2:85" ht="12" customHeight="1" thickBot="1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80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</row>
    <row r="93" spans="13:81" ht="12" customHeight="1">
      <c r="M93" s="760" t="s">
        <v>152</v>
      </c>
      <c r="N93" s="761"/>
      <c r="O93" s="761"/>
      <c r="P93" s="761"/>
      <c r="Q93" s="761"/>
      <c r="R93" s="761"/>
      <c r="S93" s="761"/>
      <c r="T93" s="761"/>
      <c r="U93" s="761"/>
      <c r="V93" s="761"/>
      <c r="W93" s="761"/>
      <c r="X93" s="761"/>
      <c r="Y93" s="761"/>
      <c r="Z93" s="761"/>
      <c r="AA93" s="761"/>
      <c r="AB93" s="761"/>
      <c r="AC93" s="761"/>
      <c r="AD93" s="762"/>
      <c r="AH93" s="84"/>
      <c r="AI93" s="84"/>
      <c r="AJ93" s="168"/>
      <c r="AK93" s="168"/>
      <c r="AL93" s="168"/>
      <c r="AM93" s="81"/>
      <c r="AN93" s="81"/>
      <c r="AQ93" s="81"/>
      <c r="AR93" s="82"/>
      <c r="BD93" s="760" t="s">
        <v>153</v>
      </c>
      <c r="BE93" s="761"/>
      <c r="BF93" s="761"/>
      <c r="BG93" s="761"/>
      <c r="BH93" s="761"/>
      <c r="BI93" s="761"/>
      <c r="BJ93" s="761"/>
      <c r="BK93" s="761"/>
      <c r="BL93" s="761"/>
      <c r="BM93" s="761"/>
      <c r="BN93" s="761"/>
      <c r="BO93" s="761"/>
      <c r="BP93" s="761"/>
      <c r="BQ93" s="761"/>
      <c r="BR93" s="761"/>
      <c r="BS93" s="761"/>
      <c r="BT93" s="761"/>
      <c r="BU93" s="762"/>
      <c r="BY93" s="84"/>
      <c r="BZ93" s="84"/>
      <c r="CA93" s="84"/>
      <c r="CB93" s="84"/>
      <c r="CC93" s="84"/>
    </row>
    <row r="94" spans="13:81" ht="12" customHeight="1" thickBot="1">
      <c r="M94" s="763"/>
      <c r="N94" s="764"/>
      <c r="O94" s="764"/>
      <c r="P94" s="764"/>
      <c r="Q94" s="764"/>
      <c r="R94" s="764"/>
      <c r="S94" s="764"/>
      <c r="T94" s="764"/>
      <c r="U94" s="764"/>
      <c r="V94" s="764"/>
      <c r="W94" s="764"/>
      <c r="X94" s="764"/>
      <c r="Y94" s="764"/>
      <c r="Z94" s="764"/>
      <c r="AA94" s="764"/>
      <c r="AB94" s="764"/>
      <c r="AC94" s="764"/>
      <c r="AD94" s="765"/>
      <c r="AH94" s="84"/>
      <c r="AI94" s="84"/>
      <c r="AJ94" s="168"/>
      <c r="AK94" s="168"/>
      <c r="AL94" s="168"/>
      <c r="AM94" s="81"/>
      <c r="AN94" s="81"/>
      <c r="AQ94" s="81"/>
      <c r="AR94" s="82"/>
      <c r="BD94" s="763"/>
      <c r="BE94" s="764"/>
      <c r="BF94" s="764"/>
      <c r="BG94" s="764"/>
      <c r="BH94" s="764"/>
      <c r="BI94" s="764"/>
      <c r="BJ94" s="764"/>
      <c r="BK94" s="764"/>
      <c r="BL94" s="764"/>
      <c r="BM94" s="764"/>
      <c r="BN94" s="764"/>
      <c r="BO94" s="764"/>
      <c r="BP94" s="764"/>
      <c r="BQ94" s="764"/>
      <c r="BR94" s="764"/>
      <c r="BS94" s="764"/>
      <c r="BT94" s="764"/>
      <c r="BU94" s="765"/>
      <c r="BY94" s="84"/>
      <c r="BZ94" s="84"/>
      <c r="CA94" s="84"/>
      <c r="CB94" s="84"/>
      <c r="CC94" s="84"/>
    </row>
    <row r="95" spans="13:81" ht="12" customHeight="1"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2"/>
      <c r="AF95" s="12"/>
      <c r="AG95" s="12"/>
      <c r="AH95" s="12"/>
      <c r="AI95" s="12"/>
      <c r="AJ95" s="122"/>
      <c r="AK95" s="122"/>
      <c r="AL95" s="122"/>
      <c r="AM95" s="81"/>
      <c r="AN95" s="81"/>
      <c r="AQ95" s="81"/>
      <c r="AR95" s="82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"/>
      <c r="BW95" s="12"/>
      <c r="BX95" s="12"/>
      <c r="BY95" s="12"/>
      <c r="BZ95" s="12"/>
      <c r="CA95" s="12"/>
      <c r="CB95" s="12"/>
      <c r="CC95" s="12"/>
    </row>
    <row r="96" spans="36:44" ht="12" customHeight="1">
      <c r="AJ96" s="81"/>
      <c r="AK96" s="81"/>
      <c r="AL96" s="81"/>
      <c r="AM96" s="81"/>
      <c r="AN96" s="81"/>
      <c r="AQ96" s="81"/>
      <c r="AR96" s="82"/>
    </row>
    <row r="97" spans="11:60" ht="12" customHeight="1">
      <c r="K97" s="864"/>
      <c r="L97" s="865"/>
      <c r="M97" s="865"/>
      <c r="N97" s="865"/>
      <c r="O97" s="865"/>
      <c r="P97" s="865"/>
      <c r="Q97" s="866"/>
      <c r="AJ97" s="81"/>
      <c r="AK97" s="81"/>
      <c r="AL97" s="81"/>
      <c r="AM97" s="81"/>
      <c r="AN97" s="81"/>
      <c r="AQ97" s="81"/>
      <c r="AR97" s="82"/>
      <c r="BB97" s="766" t="str">
        <f>KL!D31</f>
        <v>ＡＦＣカイザー</v>
      </c>
      <c r="BC97" s="767"/>
      <c r="BD97" s="767"/>
      <c r="BE97" s="767"/>
      <c r="BF97" s="767"/>
      <c r="BG97" s="767"/>
      <c r="BH97" s="786"/>
    </row>
    <row r="98" spans="11:68" ht="12" customHeight="1">
      <c r="K98" s="867"/>
      <c r="L98" s="868"/>
      <c r="M98" s="868"/>
      <c r="N98" s="868"/>
      <c r="O98" s="868"/>
      <c r="P98" s="868"/>
      <c r="Q98" s="869"/>
      <c r="R98" s="89"/>
      <c r="S98" s="89"/>
      <c r="T98" s="89"/>
      <c r="U98" s="89"/>
      <c r="V98" s="89"/>
      <c r="W98" s="89"/>
      <c r="X98" s="89"/>
      <c r="Y98" s="100"/>
      <c r="AJ98" s="81"/>
      <c r="AK98" s="81"/>
      <c r="AL98" s="81"/>
      <c r="AM98" s="81"/>
      <c r="AN98" s="81"/>
      <c r="AQ98" s="81"/>
      <c r="AR98" s="82"/>
      <c r="BB98" s="787"/>
      <c r="BC98" s="788"/>
      <c r="BD98" s="788"/>
      <c r="BE98" s="788"/>
      <c r="BF98" s="788"/>
      <c r="BG98" s="788"/>
      <c r="BH98" s="789"/>
      <c r="BI98" s="89"/>
      <c r="BJ98" s="89"/>
      <c r="BK98" s="89"/>
      <c r="BL98" s="89"/>
      <c r="BM98" s="89"/>
      <c r="BN98" s="89"/>
      <c r="BO98" s="89"/>
      <c r="BP98" s="100"/>
    </row>
    <row r="99" spans="18:68" ht="12" customHeight="1">
      <c r="R99" s="81"/>
      <c r="S99" s="81"/>
      <c r="T99" s="81"/>
      <c r="U99" s="81"/>
      <c r="V99" s="81"/>
      <c r="W99" s="81"/>
      <c r="X99" s="81"/>
      <c r="Y99" s="107"/>
      <c r="AJ99" s="81"/>
      <c r="AK99" s="81"/>
      <c r="AL99" s="81"/>
      <c r="AM99" s="81"/>
      <c r="AN99" s="81"/>
      <c r="AQ99" s="81"/>
      <c r="AR99" s="82"/>
      <c r="BB99" s="78"/>
      <c r="BC99" s="78"/>
      <c r="BD99" s="78"/>
      <c r="BE99" s="78"/>
      <c r="BF99" s="78"/>
      <c r="BG99" s="78"/>
      <c r="BH99" s="78"/>
      <c r="BI99" s="81"/>
      <c r="BJ99" s="81"/>
      <c r="BK99" s="81"/>
      <c r="BL99" s="81"/>
      <c r="BM99" s="81"/>
      <c r="BN99" s="81"/>
      <c r="BO99" s="81"/>
      <c r="BP99" s="107"/>
    </row>
    <row r="100" spans="3:76" ht="12" customHeight="1" thickBot="1">
      <c r="C100" s="121"/>
      <c r="D100" s="121"/>
      <c r="H100" s="81"/>
      <c r="I100" s="81"/>
      <c r="J100" s="81"/>
      <c r="R100" s="81"/>
      <c r="S100" s="81"/>
      <c r="T100" s="81"/>
      <c r="U100" s="81"/>
      <c r="V100" s="81"/>
      <c r="W100" s="81"/>
      <c r="X100" s="757"/>
      <c r="Y100" s="758"/>
      <c r="Z100" s="15"/>
      <c r="AA100" s="15"/>
      <c r="AB100" s="15"/>
      <c r="AC100" s="15"/>
      <c r="AD100" s="15"/>
      <c r="AE100" s="15"/>
      <c r="AF100" s="15"/>
      <c r="AG100" s="15"/>
      <c r="AJ100" s="81"/>
      <c r="AK100" s="81"/>
      <c r="AL100" s="81"/>
      <c r="AM100" s="81"/>
      <c r="AN100" s="81"/>
      <c r="AQ100" s="81"/>
      <c r="AR100" s="82"/>
      <c r="AT100" s="121"/>
      <c r="AU100" s="121"/>
      <c r="AY100" s="81"/>
      <c r="AZ100" s="81"/>
      <c r="BA100" s="81"/>
      <c r="BB100" s="78"/>
      <c r="BC100" s="78"/>
      <c r="BD100" s="78"/>
      <c r="BE100" s="78"/>
      <c r="BF100" s="78"/>
      <c r="BG100" s="78"/>
      <c r="BH100" s="78"/>
      <c r="BI100" s="81"/>
      <c r="BJ100" s="81"/>
      <c r="BK100" s="81"/>
      <c r="BL100" s="81"/>
      <c r="BM100" s="81"/>
      <c r="BN100" s="81"/>
      <c r="BO100" s="757" t="s">
        <v>54</v>
      </c>
      <c r="BP100" s="758"/>
      <c r="BQ100" s="15"/>
      <c r="BR100" s="15"/>
      <c r="BS100" s="15"/>
      <c r="BT100" s="15"/>
      <c r="BU100" s="15"/>
      <c r="BV100" s="15"/>
      <c r="BW100" s="15"/>
      <c r="BX100" s="15"/>
    </row>
    <row r="101" spans="3:76" ht="12" customHeight="1">
      <c r="C101" s="876" t="s">
        <v>264</v>
      </c>
      <c r="D101" s="877"/>
      <c r="H101" s="81"/>
      <c r="I101" s="81"/>
      <c r="J101" s="81"/>
      <c r="K101" s="870" t="str">
        <f>'AB'!H31</f>
        <v>粕川ＦＣ</v>
      </c>
      <c r="L101" s="871"/>
      <c r="M101" s="871"/>
      <c r="N101" s="871"/>
      <c r="O101" s="871"/>
      <c r="P101" s="871"/>
      <c r="Q101" s="872"/>
      <c r="R101" s="81"/>
      <c r="S101" s="81"/>
      <c r="T101" s="81"/>
      <c r="U101" s="81"/>
      <c r="V101" s="88"/>
      <c r="W101" s="88"/>
      <c r="X101" s="757"/>
      <c r="Y101" s="758"/>
      <c r="Z101" s="124"/>
      <c r="AA101" s="124"/>
      <c r="AB101" s="124"/>
      <c r="AC101" s="125"/>
      <c r="AD101" s="15"/>
      <c r="AE101" s="15"/>
      <c r="AF101" s="15"/>
      <c r="AG101" s="15"/>
      <c r="AJ101" s="81"/>
      <c r="AK101" s="81"/>
      <c r="AL101" s="81"/>
      <c r="AM101" s="81"/>
      <c r="AN101" s="81"/>
      <c r="AQ101" s="81"/>
      <c r="AR101" s="82"/>
      <c r="AT101" s="876" t="s">
        <v>297</v>
      </c>
      <c r="AU101" s="877"/>
      <c r="AY101" s="81"/>
      <c r="AZ101" s="81"/>
      <c r="BA101" s="81"/>
      <c r="BB101" s="870" t="str">
        <f>'AB'!H32</f>
        <v>粕川コリエンテ</v>
      </c>
      <c r="BC101" s="871"/>
      <c r="BD101" s="871"/>
      <c r="BE101" s="871"/>
      <c r="BF101" s="871"/>
      <c r="BG101" s="871"/>
      <c r="BH101" s="872"/>
      <c r="BI101" s="81"/>
      <c r="BJ101" s="81"/>
      <c r="BK101" s="81"/>
      <c r="BL101" s="81"/>
      <c r="BM101" s="88"/>
      <c r="BN101" s="88"/>
      <c r="BO101" s="757"/>
      <c r="BP101" s="758"/>
      <c r="BQ101" s="124"/>
      <c r="BR101" s="124"/>
      <c r="BS101" s="124"/>
      <c r="BT101" s="125"/>
      <c r="BU101" s="15"/>
      <c r="BV101" s="15"/>
      <c r="BW101" s="15"/>
      <c r="BX101" s="15"/>
    </row>
    <row r="102" spans="3:76" ht="12" customHeight="1">
      <c r="C102" s="878"/>
      <c r="D102" s="879"/>
      <c r="H102" s="81"/>
      <c r="I102" s="81"/>
      <c r="J102" s="81"/>
      <c r="K102" s="873"/>
      <c r="L102" s="874"/>
      <c r="M102" s="874"/>
      <c r="N102" s="874"/>
      <c r="O102" s="874"/>
      <c r="P102" s="874"/>
      <c r="Q102" s="875"/>
      <c r="R102" s="89"/>
      <c r="S102" s="89"/>
      <c r="T102" s="90"/>
      <c r="U102" s="91"/>
      <c r="V102" s="92"/>
      <c r="W102" s="93"/>
      <c r="X102" s="88"/>
      <c r="Y102" s="126"/>
      <c r="Z102" s="88"/>
      <c r="AA102" s="88"/>
      <c r="AB102" s="88"/>
      <c r="AC102" s="126"/>
      <c r="AD102" s="15"/>
      <c r="AE102" s="15"/>
      <c r="AF102" s="15"/>
      <c r="AG102" s="15"/>
      <c r="AJ102" s="81"/>
      <c r="AK102" s="81"/>
      <c r="AL102" s="81"/>
      <c r="AM102" s="81"/>
      <c r="AN102" s="81"/>
      <c r="AQ102" s="81"/>
      <c r="AR102" s="82"/>
      <c r="AT102" s="878"/>
      <c r="AU102" s="879"/>
      <c r="AY102" s="81"/>
      <c r="AZ102" s="81"/>
      <c r="BA102" s="81"/>
      <c r="BB102" s="873"/>
      <c r="BC102" s="874"/>
      <c r="BD102" s="874"/>
      <c r="BE102" s="874"/>
      <c r="BF102" s="874"/>
      <c r="BG102" s="874"/>
      <c r="BH102" s="875"/>
      <c r="BI102" s="89"/>
      <c r="BJ102" s="89"/>
      <c r="BK102" s="90"/>
      <c r="BL102" s="91"/>
      <c r="BM102" s="92"/>
      <c r="BN102" s="93"/>
      <c r="BO102" s="88"/>
      <c r="BP102" s="126"/>
      <c r="BQ102" s="88"/>
      <c r="BR102" s="88"/>
      <c r="BS102" s="88"/>
      <c r="BT102" s="126"/>
      <c r="BU102" s="15"/>
      <c r="BV102" s="15"/>
      <c r="BW102" s="15"/>
      <c r="BX102" s="15"/>
    </row>
    <row r="103" spans="3:76" ht="12" customHeight="1">
      <c r="C103" s="878"/>
      <c r="D103" s="879"/>
      <c r="H103" s="81"/>
      <c r="I103" s="81"/>
      <c r="J103" s="81"/>
      <c r="K103" s="305"/>
      <c r="L103" s="305"/>
      <c r="M103" s="305"/>
      <c r="N103" s="305"/>
      <c r="O103" s="305"/>
      <c r="P103" s="305"/>
      <c r="Q103" s="305"/>
      <c r="R103" s="88"/>
      <c r="S103" s="88"/>
      <c r="T103" s="773" t="s">
        <v>53</v>
      </c>
      <c r="U103" s="796"/>
      <c r="V103" s="94"/>
      <c r="W103" s="95"/>
      <c r="X103" s="88"/>
      <c r="Y103" s="126"/>
      <c r="Z103" s="88"/>
      <c r="AA103" s="88"/>
      <c r="AB103" s="88"/>
      <c r="AC103" s="126"/>
      <c r="AD103" s="15"/>
      <c r="AE103" s="15"/>
      <c r="AF103" s="15"/>
      <c r="AG103" s="15"/>
      <c r="AJ103" s="81"/>
      <c r="AK103" s="81"/>
      <c r="AL103" s="81"/>
      <c r="AM103" s="81"/>
      <c r="AN103" s="81"/>
      <c r="AQ103" s="81"/>
      <c r="AR103" s="82"/>
      <c r="AT103" s="878"/>
      <c r="AU103" s="879"/>
      <c r="AY103" s="81"/>
      <c r="AZ103" s="81"/>
      <c r="BA103" s="81"/>
      <c r="BB103" s="305"/>
      <c r="BC103" s="305"/>
      <c r="BD103" s="305"/>
      <c r="BE103" s="305"/>
      <c r="BF103" s="305"/>
      <c r="BG103" s="305"/>
      <c r="BH103" s="305"/>
      <c r="BI103" s="88"/>
      <c r="BJ103" s="88"/>
      <c r="BK103" s="773" t="s">
        <v>53</v>
      </c>
      <c r="BL103" s="796"/>
      <c r="BM103" s="94"/>
      <c r="BN103" s="95"/>
      <c r="BO103" s="88"/>
      <c r="BP103" s="126"/>
      <c r="BQ103" s="88"/>
      <c r="BR103" s="88"/>
      <c r="BS103" s="88"/>
      <c r="BT103" s="126"/>
      <c r="BU103" s="15"/>
      <c r="BV103" s="15"/>
      <c r="BW103" s="15"/>
      <c r="BX103" s="15"/>
    </row>
    <row r="104" spans="3:76" ht="12" customHeight="1">
      <c r="C104" s="878"/>
      <c r="D104" s="879"/>
      <c r="H104" s="81"/>
      <c r="I104" s="81"/>
      <c r="J104" s="81"/>
      <c r="K104" s="305"/>
      <c r="L104" s="305"/>
      <c r="M104" s="305"/>
      <c r="N104" s="305"/>
      <c r="O104" s="305"/>
      <c r="P104" s="305"/>
      <c r="Q104" s="305"/>
      <c r="R104" s="88"/>
      <c r="S104" s="88"/>
      <c r="T104" s="773"/>
      <c r="U104" s="796"/>
      <c r="V104" s="98"/>
      <c r="W104" s="99"/>
      <c r="X104" s="124"/>
      <c r="Y104" s="124"/>
      <c r="Z104" s="88"/>
      <c r="AA104" s="88"/>
      <c r="AB104" s="88"/>
      <c r="AC104" s="126"/>
      <c r="AD104" s="15"/>
      <c r="AE104" s="15"/>
      <c r="AF104" s="15"/>
      <c r="AG104" s="15"/>
      <c r="AJ104" s="81"/>
      <c r="AK104" s="81"/>
      <c r="AL104" s="81"/>
      <c r="AM104" s="81"/>
      <c r="AN104" s="81"/>
      <c r="AQ104" s="81"/>
      <c r="AR104" s="82"/>
      <c r="AT104" s="878"/>
      <c r="AU104" s="879"/>
      <c r="AY104" s="81"/>
      <c r="AZ104" s="81"/>
      <c r="BA104" s="81"/>
      <c r="BB104" s="305"/>
      <c r="BC104" s="305"/>
      <c r="BD104" s="305"/>
      <c r="BE104" s="305"/>
      <c r="BF104" s="305"/>
      <c r="BG104" s="305"/>
      <c r="BH104" s="305"/>
      <c r="BI104" s="88"/>
      <c r="BJ104" s="88"/>
      <c r="BK104" s="773"/>
      <c r="BL104" s="796"/>
      <c r="BM104" s="98"/>
      <c r="BN104" s="99"/>
      <c r="BO104" s="124"/>
      <c r="BP104" s="124"/>
      <c r="BQ104" s="88"/>
      <c r="BR104" s="88"/>
      <c r="BS104" s="88"/>
      <c r="BT104" s="126"/>
      <c r="BU104" s="15"/>
      <c r="BV104" s="15"/>
      <c r="BW104" s="15"/>
      <c r="BX104" s="15"/>
    </row>
    <row r="105" spans="3:76" ht="12" customHeight="1">
      <c r="C105" s="878"/>
      <c r="D105" s="879"/>
      <c r="H105" s="81"/>
      <c r="I105" s="81"/>
      <c r="J105" s="81"/>
      <c r="K105" s="766" t="str">
        <f>'CD'!H31</f>
        <v>名和サッカークラブ</v>
      </c>
      <c r="L105" s="767"/>
      <c r="M105" s="767"/>
      <c r="N105" s="767"/>
      <c r="O105" s="767"/>
      <c r="P105" s="767"/>
      <c r="Q105" s="786"/>
      <c r="R105" s="102"/>
      <c r="S105" s="102"/>
      <c r="T105" s="103"/>
      <c r="U105" s="104"/>
      <c r="V105" s="105"/>
      <c r="W105" s="106"/>
      <c r="X105" s="88"/>
      <c r="Y105" s="88"/>
      <c r="Z105" s="88"/>
      <c r="AA105" s="88"/>
      <c r="AB105" s="757" t="s">
        <v>131</v>
      </c>
      <c r="AC105" s="758"/>
      <c r="AD105" s="15"/>
      <c r="AE105" s="15"/>
      <c r="AF105" s="15"/>
      <c r="AG105" s="15"/>
      <c r="AJ105" s="81"/>
      <c r="AK105" s="81"/>
      <c r="AL105" s="81"/>
      <c r="AM105" s="81"/>
      <c r="AN105" s="81"/>
      <c r="AQ105" s="81"/>
      <c r="AR105" s="82"/>
      <c r="AT105" s="878"/>
      <c r="AU105" s="879"/>
      <c r="AY105" s="81"/>
      <c r="AZ105" s="81"/>
      <c r="BA105" s="81"/>
      <c r="BB105" s="774" t="str">
        <f>'CD'!H32</f>
        <v>桃木ジュニア
サッカークラブ</v>
      </c>
      <c r="BC105" s="775"/>
      <c r="BD105" s="775"/>
      <c r="BE105" s="775"/>
      <c r="BF105" s="775"/>
      <c r="BG105" s="775"/>
      <c r="BH105" s="813"/>
      <c r="BI105" s="102"/>
      <c r="BJ105" s="102"/>
      <c r="BK105" s="103"/>
      <c r="BL105" s="104"/>
      <c r="BM105" s="105"/>
      <c r="BN105" s="106"/>
      <c r="BO105" s="88"/>
      <c r="BP105" s="88"/>
      <c r="BQ105" s="88"/>
      <c r="BR105" s="88"/>
      <c r="BS105" s="757" t="s">
        <v>57</v>
      </c>
      <c r="BT105" s="758"/>
      <c r="BU105" s="15"/>
      <c r="BV105" s="15"/>
      <c r="BW105" s="15"/>
      <c r="BX105" s="15"/>
    </row>
    <row r="106" spans="3:76" ht="12" customHeight="1">
      <c r="C106" s="878"/>
      <c r="D106" s="879"/>
      <c r="H106" s="81"/>
      <c r="I106" s="81"/>
      <c r="J106" s="81"/>
      <c r="K106" s="787"/>
      <c r="L106" s="788"/>
      <c r="M106" s="788"/>
      <c r="N106" s="788"/>
      <c r="O106" s="788"/>
      <c r="P106" s="788"/>
      <c r="Q106" s="789"/>
      <c r="V106" s="81"/>
      <c r="W106" s="81"/>
      <c r="X106" s="88"/>
      <c r="Y106" s="88"/>
      <c r="Z106" s="88"/>
      <c r="AA106" s="88"/>
      <c r="AB106" s="757"/>
      <c r="AC106" s="758"/>
      <c r="AD106" s="127"/>
      <c r="AE106" s="124"/>
      <c r="AF106" s="124"/>
      <c r="AG106" s="125"/>
      <c r="AJ106" s="81"/>
      <c r="AK106" s="81"/>
      <c r="AL106" s="81"/>
      <c r="AM106" s="81"/>
      <c r="AN106" s="81"/>
      <c r="AQ106" s="81"/>
      <c r="AR106" s="82"/>
      <c r="AT106" s="878"/>
      <c r="AU106" s="879"/>
      <c r="AY106" s="81"/>
      <c r="AZ106" s="81"/>
      <c r="BA106" s="81"/>
      <c r="BB106" s="814"/>
      <c r="BC106" s="815"/>
      <c r="BD106" s="815"/>
      <c r="BE106" s="815"/>
      <c r="BF106" s="815"/>
      <c r="BG106" s="815"/>
      <c r="BH106" s="816"/>
      <c r="BM106" s="81"/>
      <c r="BN106" s="81"/>
      <c r="BO106" s="88"/>
      <c r="BP106" s="88"/>
      <c r="BQ106" s="88"/>
      <c r="BR106" s="88"/>
      <c r="BS106" s="757"/>
      <c r="BT106" s="758"/>
      <c r="BU106" s="127"/>
      <c r="BV106" s="124"/>
      <c r="BW106" s="124"/>
      <c r="BX106" s="125"/>
    </row>
    <row r="107" spans="3:76" ht="12" customHeight="1">
      <c r="C107" s="878"/>
      <c r="D107" s="879"/>
      <c r="H107" s="81"/>
      <c r="I107" s="81"/>
      <c r="J107" s="81"/>
      <c r="K107" s="78"/>
      <c r="L107" s="78"/>
      <c r="M107" s="78"/>
      <c r="N107" s="78"/>
      <c r="O107" s="78"/>
      <c r="P107" s="78"/>
      <c r="Q107" s="78"/>
      <c r="V107" s="81"/>
      <c r="W107" s="81"/>
      <c r="X107" s="85"/>
      <c r="Y107" s="164"/>
      <c r="Z107" s="88"/>
      <c r="AA107" s="88"/>
      <c r="AB107" s="88"/>
      <c r="AC107" s="126"/>
      <c r="AD107" s="129"/>
      <c r="AE107" s="88"/>
      <c r="AF107" s="88"/>
      <c r="AG107" s="126"/>
      <c r="AJ107" s="81"/>
      <c r="AK107" s="81"/>
      <c r="AL107" s="81"/>
      <c r="AM107" s="81"/>
      <c r="AN107" s="81"/>
      <c r="AQ107" s="81"/>
      <c r="AR107" s="82"/>
      <c r="AT107" s="878"/>
      <c r="AU107" s="879"/>
      <c r="AY107" s="81"/>
      <c r="AZ107" s="81"/>
      <c r="BA107" s="81"/>
      <c r="BB107" s="78"/>
      <c r="BC107" s="78"/>
      <c r="BD107" s="78"/>
      <c r="BE107" s="78"/>
      <c r="BF107" s="78"/>
      <c r="BG107" s="78"/>
      <c r="BH107" s="78"/>
      <c r="BM107" s="81"/>
      <c r="BN107" s="81"/>
      <c r="BO107" s="85"/>
      <c r="BP107" s="128"/>
      <c r="BQ107" s="88"/>
      <c r="BR107" s="88"/>
      <c r="BS107" s="88"/>
      <c r="BT107" s="126"/>
      <c r="BU107" s="129"/>
      <c r="BV107" s="88"/>
      <c r="BW107" s="88"/>
      <c r="BX107" s="126"/>
    </row>
    <row r="108" spans="3:85" ht="12" customHeight="1">
      <c r="C108" s="878"/>
      <c r="D108" s="879"/>
      <c r="H108" s="81"/>
      <c r="I108" s="81"/>
      <c r="J108" s="81"/>
      <c r="K108" s="78"/>
      <c r="L108" s="78"/>
      <c r="M108" s="78"/>
      <c r="N108" s="78"/>
      <c r="O108" s="78"/>
      <c r="P108" s="78"/>
      <c r="Q108" s="78"/>
      <c r="V108" s="81"/>
      <c r="W108" s="81"/>
      <c r="X108" s="164"/>
      <c r="Y108" s="164"/>
      <c r="Z108" s="88"/>
      <c r="AA108" s="88"/>
      <c r="AB108" s="88"/>
      <c r="AC108" s="126"/>
      <c r="AD108" s="129"/>
      <c r="AE108" s="88"/>
      <c r="AF108" s="88"/>
      <c r="AG108" s="126"/>
      <c r="AH108" s="81"/>
      <c r="AI108" s="81"/>
      <c r="AJ108" s="81"/>
      <c r="AK108" s="81"/>
      <c r="AL108" s="81"/>
      <c r="AM108" s="81"/>
      <c r="AN108" s="81"/>
      <c r="AQ108" s="81"/>
      <c r="AR108" s="82"/>
      <c r="AT108" s="878"/>
      <c r="AU108" s="879"/>
      <c r="AY108" s="81"/>
      <c r="AZ108" s="81"/>
      <c r="BA108" s="81"/>
      <c r="BB108" s="78"/>
      <c r="BC108" s="78"/>
      <c r="BD108" s="78"/>
      <c r="BE108" s="78"/>
      <c r="BF108" s="78"/>
      <c r="BG108" s="78"/>
      <c r="BH108" s="78"/>
      <c r="BM108" s="81"/>
      <c r="BN108" s="81"/>
      <c r="BO108" s="128"/>
      <c r="BP108" s="128"/>
      <c r="BQ108" s="88"/>
      <c r="BR108" s="88"/>
      <c r="BS108" s="88"/>
      <c r="BT108" s="126"/>
      <c r="BU108" s="129"/>
      <c r="BV108" s="88"/>
      <c r="BW108" s="88"/>
      <c r="BX108" s="126"/>
      <c r="BY108" s="81"/>
      <c r="BZ108" s="81"/>
      <c r="CA108" s="81"/>
      <c r="CB108" s="81"/>
      <c r="CC108" s="81"/>
      <c r="CD108" s="81"/>
      <c r="CE108" s="81"/>
      <c r="CF108" s="81"/>
      <c r="CG108" s="81"/>
    </row>
    <row r="109" spans="3:85" ht="12" customHeight="1">
      <c r="C109" s="878"/>
      <c r="D109" s="879"/>
      <c r="H109" s="81"/>
      <c r="I109" s="81"/>
      <c r="J109" s="81"/>
      <c r="K109" s="766" t="str">
        <f>'EF'!H31</f>
        <v>城南ＦＣ</v>
      </c>
      <c r="L109" s="767"/>
      <c r="M109" s="767"/>
      <c r="N109" s="767"/>
      <c r="O109" s="767"/>
      <c r="P109" s="767"/>
      <c r="Q109" s="786"/>
      <c r="V109" s="81"/>
      <c r="W109" s="81"/>
      <c r="X109" s="88"/>
      <c r="Y109" s="88"/>
      <c r="Z109" s="88"/>
      <c r="AA109" s="88"/>
      <c r="AB109" s="88"/>
      <c r="AC109" s="126"/>
      <c r="AD109" s="129"/>
      <c r="AE109" s="88"/>
      <c r="AF109" s="88"/>
      <c r="AG109" s="126"/>
      <c r="AH109" s="81"/>
      <c r="AI109" s="81"/>
      <c r="AJ109" s="81"/>
      <c r="AK109" s="81"/>
      <c r="AL109" s="81"/>
      <c r="AM109" s="81"/>
      <c r="AN109" s="81"/>
      <c r="AQ109" s="81"/>
      <c r="AR109" s="82"/>
      <c r="AT109" s="878"/>
      <c r="AU109" s="879"/>
      <c r="AY109" s="81"/>
      <c r="AZ109" s="81"/>
      <c r="BA109" s="81"/>
      <c r="BB109" s="774" t="str">
        <f>'EF'!H32</f>
        <v>伊勢崎Ｊ・Ｊ
サッカークラブ</v>
      </c>
      <c r="BC109" s="775"/>
      <c r="BD109" s="775"/>
      <c r="BE109" s="775"/>
      <c r="BF109" s="775"/>
      <c r="BG109" s="775"/>
      <c r="BH109" s="813"/>
      <c r="BM109" s="81"/>
      <c r="BN109" s="81"/>
      <c r="BO109" s="88"/>
      <c r="BP109" s="88"/>
      <c r="BQ109" s="88"/>
      <c r="BR109" s="88"/>
      <c r="BS109" s="88"/>
      <c r="BT109" s="126"/>
      <c r="BU109" s="129"/>
      <c r="BV109" s="88"/>
      <c r="BW109" s="88"/>
      <c r="BX109" s="126"/>
      <c r="BY109" s="81"/>
      <c r="BZ109" s="81"/>
      <c r="CA109" s="81"/>
      <c r="CB109" s="81"/>
      <c r="CC109" s="81"/>
      <c r="CD109" s="81"/>
      <c r="CE109" s="81"/>
      <c r="CF109" s="81"/>
      <c r="CG109" s="81"/>
    </row>
    <row r="110" spans="3:85" ht="12" customHeight="1">
      <c r="C110" s="878"/>
      <c r="D110" s="879"/>
      <c r="H110" s="81"/>
      <c r="I110" s="81"/>
      <c r="J110" s="81"/>
      <c r="K110" s="787"/>
      <c r="L110" s="788"/>
      <c r="M110" s="788"/>
      <c r="N110" s="788"/>
      <c r="O110" s="788"/>
      <c r="P110" s="788"/>
      <c r="Q110" s="789"/>
      <c r="R110" s="89"/>
      <c r="S110" s="89"/>
      <c r="T110" s="90"/>
      <c r="U110" s="90"/>
      <c r="V110" s="130"/>
      <c r="W110" s="130"/>
      <c r="X110" s="124"/>
      <c r="Y110" s="125"/>
      <c r="Z110" s="88"/>
      <c r="AA110" s="88"/>
      <c r="AB110" s="88"/>
      <c r="AC110" s="126"/>
      <c r="AD110" s="129"/>
      <c r="AE110" s="88"/>
      <c r="AF110" s="88"/>
      <c r="AG110" s="126"/>
      <c r="AH110" s="81"/>
      <c r="AI110" s="81"/>
      <c r="AJ110" s="81"/>
      <c r="AK110" s="81"/>
      <c r="AL110" s="81"/>
      <c r="AM110" s="81"/>
      <c r="AN110" s="81"/>
      <c r="AQ110" s="81"/>
      <c r="AR110" s="82"/>
      <c r="AT110" s="878"/>
      <c r="AU110" s="879"/>
      <c r="AY110" s="81"/>
      <c r="AZ110" s="81"/>
      <c r="BA110" s="81"/>
      <c r="BB110" s="814"/>
      <c r="BC110" s="815"/>
      <c r="BD110" s="815"/>
      <c r="BE110" s="815"/>
      <c r="BF110" s="815"/>
      <c r="BG110" s="815"/>
      <c r="BH110" s="816"/>
      <c r="BI110" s="89"/>
      <c r="BJ110" s="89"/>
      <c r="BK110" s="90"/>
      <c r="BL110" s="90"/>
      <c r="BM110" s="130"/>
      <c r="BN110" s="130"/>
      <c r="BO110" s="124"/>
      <c r="BP110" s="125"/>
      <c r="BQ110" s="88"/>
      <c r="BR110" s="88"/>
      <c r="BS110" s="88"/>
      <c r="BT110" s="126"/>
      <c r="BU110" s="129"/>
      <c r="BV110" s="88"/>
      <c r="BW110" s="88"/>
      <c r="BX110" s="126"/>
      <c r="BY110" s="81"/>
      <c r="BZ110" s="81"/>
      <c r="CA110" s="81"/>
      <c r="CB110" s="81"/>
      <c r="CC110" s="81"/>
      <c r="CD110" s="81"/>
      <c r="CE110" s="81"/>
      <c r="CF110" s="81"/>
      <c r="CG110" s="81"/>
    </row>
    <row r="111" spans="3:85" ht="12" customHeight="1">
      <c r="C111" s="878"/>
      <c r="D111" s="879"/>
      <c r="H111" s="81"/>
      <c r="I111" s="81"/>
      <c r="J111" s="81"/>
      <c r="K111" s="78"/>
      <c r="L111" s="78"/>
      <c r="M111" s="78"/>
      <c r="N111" s="78"/>
      <c r="O111" s="78"/>
      <c r="P111" s="78"/>
      <c r="Q111" s="78"/>
      <c r="R111" s="88"/>
      <c r="S111" s="88"/>
      <c r="T111" s="163"/>
      <c r="U111" s="131"/>
      <c r="V111" s="93"/>
      <c r="W111" s="93"/>
      <c r="X111" s="757" t="s">
        <v>60</v>
      </c>
      <c r="Y111" s="758"/>
      <c r="Z111" s="132"/>
      <c r="AA111" s="132"/>
      <c r="AB111" s="132"/>
      <c r="AC111" s="133"/>
      <c r="AD111" s="88"/>
      <c r="AE111" s="88"/>
      <c r="AF111" s="88"/>
      <c r="AG111" s="126"/>
      <c r="AH111" s="101"/>
      <c r="AI111" s="81"/>
      <c r="AJ111" s="81"/>
      <c r="AK111" s="81"/>
      <c r="AL111" s="81"/>
      <c r="AM111" s="81"/>
      <c r="AN111" s="81"/>
      <c r="AQ111" s="81"/>
      <c r="AR111" s="82"/>
      <c r="AT111" s="878"/>
      <c r="AU111" s="879"/>
      <c r="AY111" s="81"/>
      <c r="AZ111" s="81"/>
      <c r="BA111" s="81"/>
      <c r="BB111" s="78"/>
      <c r="BC111" s="78"/>
      <c r="BD111" s="78"/>
      <c r="BE111" s="78"/>
      <c r="BF111" s="78"/>
      <c r="BG111" s="78"/>
      <c r="BH111" s="78"/>
      <c r="BI111" s="88"/>
      <c r="BJ111" s="88"/>
      <c r="BK111" s="87"/>
      <c r="BL111" s="131"/>
      <c r="BM111" s="93"/>
      <c r="BN111" s="93"/>
      <c r="BO111" s="757" t="s">
        <v>60</v>
      </c>
      <c r="BP111" s="758"/>
      <c r="BQ111" s="132"/>
      <c r="BR111" s="132"/>
      <c r="BS111" s="132"/>
      <c r="BT111" s="133"/>
      <c r="BU111" s="88"/>
      <c r="BV111" s="88"/>
      <c r="BW111" s="88"/>
      <c r="BX111" s="126"/>
      <c r="BY111" s="101"/>
      <c r="BZ111" s="81"/>
      <c r="CA111" s="81"/>
      <c r="CB111" s="81"/>
      <c r="CC111" s="81"/>
      <c r="CD111" s="81"/>
      <c r="CE111" s="81"/>
      <c r="CF111" s="81"/>
      <c r="CG111" s="81"/>
    </row>
    <row r="112" spans="3:85" ht="12" customHeight="1">
      <c r="C112" s="878"/>
      <c r="D112" s="879"/>
      <c r="H112" s="81"/>
      <c r="I112" s="81"/>
      <c r="J112" s="81"/>
      <c r="K112" s="78"/>
      <c r="L112" s="78"/>
      <c r="M112" s="78"/>
      <c r="N112" s="78"/>
      <c r="O112" s="78"/>
      <c r="P112" s="78"/>
      <c r="Q112" s="78"/>
      <c r="R112" s="88"/>
      <c r="S112" s="88"/>
      <c r="T112" s="131"/>
      <c r="U112" s="131"/>
      <c r="V112" s="106"/>
      <c r="W112" s="106"/>
      <c r="X112" s="757"/>
      <c r="Y112" s="758"/>
      <c r="Z112" s="88"/>
      <c r="AA112" s="88"/>
      <c r="AB112" s="88"/>
      <c r="AC112" s="88"/>
      <c r="AD112" s="88"/>
      <c r="AE112" s="88"/>
      <c r="AF112" s="88"/>
      <c r="AG112" s="126"/>
      <c r="AH112" s="101"/>
      <c r="AI112" s="81"/>
      <c r="AJ112" s="81"/>
      <c r="AK112" s="81"/>
      <c r="AL112" s="81"/>
      <c r="AM112" s="81"/>
      <c r="AN112" s="81"/>
      <c r="AQ112" s="81"/>
      <c r="AR112" s="82"/>
      <c r="AT112" s="878"/>
      <c r="AU112" s="879"/>
      <c r="AY112" s="81"/>
      <c r="AZ112" s="81"/>
      <c r="BA112" s="81"/>
      <c r="BB112" s="78"/>
      <c r="BC112" s="78"/>
      <c r="BD112" s="78"/>
      <c r="BE112" s="78"/>
      <c r="BF112" s="78"/>
      <c r="BG112" s="78"/>
      <c r="BH112" s="78"/>
      <c r="BI112" s="88"/>
      <c r="BJ112" s="88"/>
      <c r="BK112" s="131"/>
      <c r="BL112" s="131"/>
      <c r="BM112" s="106"/>
      <c r="BN112" s="106"/>
      <c r="BO112" s="757"/>
      <c r="BP112" s="758"/>
      <c r="BQ112" s="88"/>
      <c r="BR112" s="88"/>
      <c r="BS112" s="88"/>
      <c r="BT112" s="88"/>
      <c r="BU112" s="88"/>
      <c r="BV112" s="88"/>
      <c r="BW112" s="88"/>
      <c r="BX112" s="126"/>
      <c r="BY112" s="101"/>
      <c r="BZ112" s="81"/>
      <c r="CA112" s="81"/>
      <c r="CB112" s="81"/>
      <c r="CC112" s="81"/>
      <c r="CD112" s="81"/>
      <c r="CE112" s="81"/>
      <c r="CF112" s="81"/>
      <c r="CG112" s="81"/>
    </row>
    <row r="113" spans="3:85" ht="12" customHeight="1">
      <c r="C113" s="878"/>
      <c r="D113" s="879"/>
      <c r="H113" s="81"/>
      <c r="I113" s="81"/>
      <c r="J113" s="81"/>
      <c r="K113" s="766" t="str">
        <f>'GH'!H31</f>
        <v>ＦＣ　ＦＯＲＴＥ</v>
      </c>
      <c r="L113" s="767"/>
      <c r="M113" s="767"/>
      <c r="N113" s="767"/>
      <c r="O113" s="767"/>
      <c r="P113" s="767"/>
      <c r="Q113" s="786"/>
      <c r="R113" s="102"/>
      <c r="S113" s="102"/>
      <c r="T113" s="103"/>
      <c r="U113" s="103"/>
      <c r="V113" s="134"/>
      <c r="W113" s="134"/>
      <c r="X113" s="132"/>
      <c r="Y113" s="133"/>
      <c r="Z113" s="88"/>
      <c r="AA113" s="88"/>
      <c r="AB113" s="88"/>
      <c r="AC113" s="88"/>
      <c r="AD113" s="88"/>
      <c r="AE113" s="88"/>
      <c r="AF113" s="88"/>
      <c r="AG113" s="126"/>
      <c r="AH113" s="101"/>
      <c r="AI113" s="81"/>
      <c r="AJ113" s="81"/>
      <c r="AK113" s="81"/>
      <c r="AL113" s="81"/>
      <c r="AM113" s="81"/>
      <c r="AN113" s="81"/>
      <c r="AQ113" s="81"/>
      <c r="AR113" s="82"/>
      <c r="AT113" s="878"/>
      <c r="AU113" s="879"/>
      <c r="AY113" s="81"/>
      <c r="AZ113" s="81"/>
      <c r="BA113" s="81"/>
      <c r="BB113" s="766" t="str">
        <f>'GH'!H32</f>
        <v>前橋エコーblueberry</v>
      </c>
      <c r="BC113" s="767"/>
      <c r="BD113" s="767"/>
      <c r="BE113" s="767"/>
      <c r="BF113" s="767"/>
      <c r="BG113" s="767"/>
      <c r="BH113" s="786"/>
      <c r="BI113" s="102"/>
      <c r="BJ113" s="102"/>
      <c r="BK113" s="103"/>
      <c r="BL113" s="103"/>
      <c r="BM113" s="134"/>
      <c r="BN113" s="134"/>
      <c r="BO113" s="132"/>
      <c r="BP113" s="133"/>
      <c r="BQ113" s="88"/>
      <c r="BR113" s="88"/>
      <c r="BS113" s="88"/>
      <c r="BT113" s="88"/>
      <c r="BU113" s="88"/>
      <c r="BV113" s="88"/>
      <c r="BW113" s="88"/>
      <c r="BX113" s="126"/>
      <c r="BY113" s="101"/>
      <c r="BZ113" s="81"/>
      <c r="CA113" s="81"/>
      <c r="CB113" s="81"/>
      <c r="CC113" s="81"/>
      <c r="CD113" s="81"/>
      <c r="CE113" s="81"/>
      <c r="CF113" s="81"/>
      <c r="CG113" s="81"/>
    </row>
    <row r="114" spans="3:85" ht="12" customHeight="1">
      <c r="C114" s="878"/>
      <c r="D114" s="879"/>
      <c r="H114" s="81"/>
      <c r="I114" s="81"/>
      <c r="J114" s="81"/>
      <c r="K114" s="787"/>
      <c r="L114" s="788"/>
      <c r="M114" s="788"/>
      <c r="N114" s="788"/>
      <c r="O114" s="788"/>
      <c r="P114" s="788"/>
      <c r="Q114" s="789"/>
      <c r="R114" s="81"/>
      <c r="S114" s="81"/>
      <c r="T114" s="81"/>
      <c r="U114" s="81"/>
      <c r="V114" s="88"/>
      <c r="W114" s="88"/>
      <c r="X114" s="15"/>
      <c r="Y114" s="15"/>
      <c r="Z114" s="88"/>
      <c r="AA114" s="88"/>
      <c r="AB114" s="88"/>
      <c r="AC114" s="88"/>
      <c r="AD114" s="88"/>
      <c r="AE114" s="88"/>
      <c r="AF114" s="88"/>
      <c r="AG114" s="126"/>
      <c r="AH114" s="101"/>
      <c r="AI114" s="81"/>
      <c r="AJ114" s="81"/>
      <c r="AK114" s="81"/>
      <c r="AL114" s="81"/>
      <c r="AM114" s="81"/>
      <c r="AN114" s="81"/>
      <c r="AQ114" s="81"/>
      <c r="AR114" s="82"/>
      <c r="AT114" s="878"/>
      <c r="AU114" s="879"/>
      <c r="AY114" s="81"/>
      <c r="AZ114" s="81"/>
      <c r="BA114" s="81"/>
      <c r="BB114" s="787"/>
      <c r="BC114" s="788"/>
      <c r="BD114" s="788"/>
      <c r="BE114" s="788"/>
      <c r="BF114" s="788"/>
      <c r="BG114" s="788"/>
      <c r="BH114" s="789"/>
      <c r="BI114" s="81"/>
      <c r="BJ114" s="81"/>
      <c r="BK114" s="81"/>
      <c r="BL114" s="81"/>
      <c r="BM114" s="88"/>
      <c r="BN114" s="88"/>
      <c r="BO114" s="15"/>
      <c r="BP114" s="15"/>
      <c r="BQ114" s="88"/>
      <c r="BR114" s="88"/>
      <c r="BS114" s="88"/>
      <c r="BT114" s="88"/>
      <c r="BU114" s="88"/>
      <c r="BV114" s="88"/>
      <c r="BW114" s="88"/>
      <c r="BX114" s="126"/>
      <c r="BY114" s="101"/>
      <c r="BZ114" s="81"/>
      <c r="CA114" s="81"/>
      <c r="CB114" s="81"/>
      <c r="CC114" s="81"/>
      <c r="CD114" s="81"/>
      <c r="CE114" s="81"/>
      <c r="CF114" s="81"/>
      <c r="CG114" s="81"/>
    </row>
    <row r="115" spans="3:85" ht="12" customHeight="1">
      <c r="C115" s="878"/>
      <c r="D115" s="879"/>
      <c r="H115" s="81"/>
      <c r="I115" s="81"/>
      <c r="J115" s="88"/>
      <c r="K115" s="78"/>
      <c r="L115" s="78"/>
      <c r="M115" s="78"/>
      <c r="N115" s="78"/>
      <c r="O115" s="78"/>
      <c r="P115" s="78"/>
      <c r="Q115" s="78"/>
      <c r="R115" s="81"/>
      <c r="S115" s="81"/>
      <c r="T115" s="81"/>
      <c r="U115" s="81"/>
      <c r="V115" s="88"/>
      <c r="W115" s="88"/>
      <c r="X115" s="15"/>
      <c r="Y115" s="15"/>
      <c r="Z115" s="88"/>
      <c r="AA115" s="88"/>
      <c r="AB115" s="88"/>
      <c r="AC115" s="88"/>
      <c r="AD115" s="757"/>
      <c r="AE115" s="882"/>
      <c r="AF115" s="757" t="s">
        <v>61</v>
      </c>
      <c r="AG115" s="758"/>
      <c r="AH115" s="101"/>
      <c r="AI115" s="81"/>
      <c r="AJ115" s="164"/>
      <c r="AK115" s="88"/>
      <c r="AL115" s="88"/>
      <c r="AM115" s="81"/>
      <c r="AN115" s="81"/>
      <c r="AQ115" s="81"/>
      <c r="AR115" s="82"/>
      <c r="AT115" s="878"/>
      <c r="AU115" s="879"/>
      <c r="AY115" s="81"/>
      <c r="AZ115" s="81"/>
      <c r="BA115" s="88"/>
      <c r="BB115" s="78"/>
      <c r="BC115" s="78"/>
      <c r="BD115" s="78"/>
      <c r="BE115" s="78"/>
      <c r="BF115" s="78"/>
      <c r="BG115" s="78"/>
      <c r="BH115" s="78"/>
      <c r="BI115" s="81"/>
      <c r="BJ115" s="81"/>
      <c r="BK115" s="81"/>
      <c r="BL115" s="81"/>
      <c r="BM115" s="88"/>
      <c r="BN115" s="88"/>
      <c r="BO115" s="15"/>
      <c r="BP115" s="15"/>
      <c r="BQ115" s="88"/>
      <c r="BR115" s="88"/>
      <c r="BS115" s="88"/>
      <c r="BT115" s="88"/>
      <c r="BU115" s="757"/>
      <c r="BV115" s="882"/>
      <c r="BW115" s="757" t="s">
        <v>61</v>
      </c>
      <c r="BX115" s="758"/>
      <c r="BY115" s="101"/>
      <c r="BZ115" s="81"/>
      <c r="CA115" s="81"/>
      <c r="CB115" s="88"/>
      <c r="CC115" s="128"/>
      <c r="CD115" s="81"/>
      <c r="CE115" s="81"/>
      <c r="CF115" s="81"/>
      <c r="CG115" s="81"/>
    </row>
    <row r="116" spans="3:85" ht="12" customHeight="1">
      <c r="C116" s="878"/>
      <c r="D116" s="879"/>
      <c r="H116" s="81"/>
      <c r="I116" s="81"/>
      <c r="J116" s="88"/>
      <c r="K116" s="78"/>
      <c r="L116" s="78"/>
      <c r="M116" s="78"/>
      <c r="N116" s="78"/>
      <c r="O116" s="78"/>
      <c r="P116" s="78"/>
      <c r="Q116" s="78"/>
      <c r="R116" s="81"/>
      <c r="S116" s="81"/>
      <c r="T116" s="81"/>
      <c r="U116" s="81"/>
      <c r="V116" s="88"/>
      <c r="W116" s="88"/>
      <c r="X116" s="15"/>
      <c r="Y116" s="15"/>
      <c r="Z116" s="88"/>
      <c r="AA116" s="88"/>
      <c r="AB116" s="88"/>
      <c r="AC116" s="88"/>
      <c r="AD116" s="882"/>
      <c r="AE116" s="882"/>
      <c r="AF116" s="757"/>
      <c r="AG116" s="758"/>
      <c r="AH116" s="97"/>
      <c r="AI116" s="89"/>
      <c r="AJ116" s="164"/>
      <c r="AK116" s="88"/>
      <c r="AL116" s="88"/>
      <c r="AM116" s="81"/>
      <c r="AN116" s="81"/>
      <c r="AQ116" s="81"/>
      <c r="AR116" s="82"/>
      <c r="AT116" s="878"/>
      <c r="AU116" s="879"/>
      <c r="AY116" s="81"/>
      <c r="AZ116" s="81"/>
      <c r="BA116" s="88"/>
      <c r="BB116" s="78"/>
      <c r="BC116" s="78"/>
      <c r="BD116" s="78"/>
      <c r="BE116" s="78"/>
      <c r="BF116" s="78"/>
      <c r="BG116" s="78"/>
      <c r="BH116" s="78"/>
      <c r="BI116" s="81"/>
      <c r="BJ116" s="81"/>
      <c r="BK116" s="81"/>
      <c r="BL116" s="81"/>
      <c r="BM116" s="88"/>
      <c r="BN116" s="88"/>
      <c r="BO116" s="15"/>
      <c r="BP116" s="15"/>
      <c r="BQ116" s="88"/>
      <c r="BR116" s="88"/>
      <c r="BS116" s="88"/>
      <c r="BT116" s="88"/>
      <c r="BU116" s="882"/>
      <c r="BV116" s="882"/>
      <c r="BW116" s="757"/>
      <c r="BX116" s="758"/>
      <c r="BY116" s="97"/>
      <c r="BZ116" s="89"/>
      <c r="CA116" s="81"/>
      <c r="CB116" s="128"/>
      <c r="CC116" s="128"/>
      <c r="CD116" s="81"/>
      <c r="CE116" s="81"/>
      <c r="CF116" s="81"/>
      <c r="CG116" s="81"/>
    </row>
    <row r="117" spans="3:85" ht="12" customHeight="1">
      <c r="C117" s="878"/>
      <c r="D117" s="879"/>
      <c r="H117" s="81"/>
      <c r="I117" s="81"/>
      <c r="J117" s="81"/>
      <c r="K117" s="774" t="str">
        <f>'IJ'!H31</f>
        <v>前橋天神
フットボールクラブ</v>
      </c>
      <c r="L117" s="775"/>
      <c r="M117" s="775"/>
      <c r="N117" s="775"/>
      <c r="O117" s="775"/>
      <c r="P117" s="775"/>
      <c r="Q117" s="813"/>
      <c r="R117" s="81"/>
      <c r="S117" s="81"/>
      <c r="T117" s="81"/>
      <c r="U117" s="81"/>
      <c r="V117" s="88"/>
      <c r="W117" s="88"/>
      <c r="X117" s="15"/>
      <c r="Y117" s="15"/>
      <c r="Z117" s="88"/>
      <c r="AA117" s="88"/>
      <c r="AB117" s="88"/>
      <c r="AC117" s="88"/>
      <c r="AD117" s="88"/>
      <c r="AE117" s="88"/>
      <c r="AF117" s="88"/>
      <c r="AG117" s="126"/>
      <c r="AH117" s="101"/>
      <c r="AI117" s="81"/>
      <c r="AJ117" s="81"/>
      <c r="AK117" s="81"/>
      <c r="AL117" s="81"/>
      <c r="AM117" s="81"/>
      <c r="AN117" s="81"/>
      <c r="AQ117" s="81"/>
      <c r="AR117" s="82"/>
      <c r="AT117" s="878"/>
      <c r="AU117" s="879"/>
      <c r="AY117" s="81"/>
      <c r="AZ117" s="81"/>
      <c r="BA117" s="81"/>
      <c r="BB117" s="766" t="str">
        <f>'IJ'!H32</f>
        <v>前橋原町ＦＣ</v>
      </c>
      <c r="BC117" s="767"/>
      <c r="BD117" s="767"/>
      <c r="BE117" s="767"/>
      <c r="BF117" s="767"/>
      <c r="BG117" s="767"/>
      <c r="BH117" s="786"/>
      <c r="BI117" s="81"/>
      <c r="BJ117" s="81"/>
      <c r="BK117" s="81"/>
      <c r="BL117" s="81"/>
      <c r="BM117" s="88"/>
      <c r="BN117" s="88"/>
      <c r="BO117" s="15"/>
      <c r="BP117" s="15"/>
      <c r="BQ117" s="88"/>
      <c r="BR117" s="88"/>
      <c r="BS117" s="88"/>
      <c r="BT117" s="88"/>
      <c r="BU117" s="88"/>
      <c r="BV117" s="88"/>
      <c r="BW117" s="88"/>
      <c r="BX117" s="126"/>
      <c r="BY117" s="101"/>
      <c r="BZ117" s="81"/>
      <c r="CA117" s="81"/>
      <c r="CB117" s="81"/>
      <c r="CC117" s="81"/>
      <c r="CD117" s="81"/>
      <c r="CE117" s="81"/>
      <c r="CF117" s="81"/>
      <c r="CG117" s="81"/>
    </row>
    <row r="118" spans="3:85" ht="12" customHeight="1">
      <c r="C118" s="878"/>
      <c r="D118" s="879"/>
      <c r="H118" s="81"/>
      <c r="I118" s="81"/>
      <c r="J118" s="81"/>
      <c r="K118" s="814"/>
      <c r="L118" s="815"/>
      <c r="M118" s="815"/>
      <c r="N118" s="815"/>
      <c r="O118" s="815"/>
      <c r="P118" s="815"/>
      <c r="Q118" s="816"/>
      <c r="R118" s="89"/>
      <c r="S118" s="89"/>
      <c r="T118" s="90"/>
      <c r="U118" s="90"/>
      <c r="V118" s="130"/>
      <c r="W118" s="130"/>
      <c r="X118" s="124"/>
      <c r="Y118" s="125"/>
      <c r="Z118" s="88"/>
      <c r="AA118" s="88"/>
      <c r="AB118" s="88"/>
      <c r="AC118" s="88"/>
      <c r="AD118" s="88"/>
      <c r="AE118" s="88"/>
      <c r="AF118" s="88"/>
      <c r="AG118" s="126"/>
      <c r="AH118" s="101"/>
      <c r="AI118" s="81"/>
      <c r="AJ118" s="81"/>
      <c r="AK118" s="81"/>
      <c r="AL118" s="81"/>
      <c r="AM118" s="81"/>
      <c r="AN118" s="81"/>
      <c r="AQ118" s="81"/>
      <c r="AR118" s="82"/>
      <c r="AT118" s="878"/>
      <c r="AU118" s="879"/>
      <c r="AY118" s="81"/>
      <c r="AZ118" s="81"/>
      <c r="BA118" s="81"/>
      <c r="BB118" s="787"/>
      <c r="BC118" s="788"/>
      <c r="BD118" s="788"/>
      <c r="BE118" s="788"/>
      <c r="BF118" s="788"/>
      <c r="BG118" s="788"/>
      <c r="BH118" s="789"/>
      <c r="BI118" s="89"/>
      <c r="BJ118" s="89"/>
      <c r="BK118" s="90"/>
      <c r="BL118" s="90"/>
      <c r="BM118" s="130"/>
      <c r="BN118" s="130"/>
      <c r="BO118" s="124"/>
      <c r="BP118" s="125"/>
      <c r="BQ118" s="88"/>
      <c r="BR118" s="88"/>
      <c r="BS118" s="88"/>
      <c r="BT118" s="88"/>
      <c r="BU118" s="88"/>
      <c r="BV118" s="88"/>
      <c r="BW118" s="88"/>
      <c r="BX118" s="126"/>
      <c r="BY118" s="101"/>
      <c r="BZ118" s="81"/>
      <c r="CA118" s="81"/>
      <c r="CB118" s="81"/>
      <c r="CC118" s="81"/>
      <c r="CD118" s="81"/>
      <c r="CE118" s="81"/>
      <c r="CF118" s="81"/>
      <c r="CG118" s="81"/>
    </row>
    <row r="119" spans="3:85" ht="12" customHeight="1">
      <c r="C119" s="878"/>
      <c r="D119" s="879"/>
      <c r="H119" s="81"/>
      <c r="I119" s="81"/>
      <c r="J119" s="81"/>
      <c r="K119" s="78"/>
      <c r="L119" s="78"/>
      <c r="M119" s="78"/>
      <c r="N119" s="78"/>
      <c r="O119" s="78"/>
      <c r="P119" s="78"/>
      <c r="Q119" s="78"/>
      <c r="R119" s="88"/>
      <c r="S119" s="88"/>
      <c r="T119" s="163"/>
      <c r="U119" s="131"/>
      <c r="V119" s="93"/>
      <c r="W119" s="93"/>
      <c r="X119" s="757" t="s">
        <v>62</v>
      </c>
      <c r="Y119" s="758"/>
      <c r="Z119" s="88"/>
      <c r="AA119" s="88"/>
      <c r="AB119" s="88"/>
      <c r="AC119" s="88"/>
      <c r="AD119" s="88"/>
      <c r="AE119" s="88"/>
      <c r="AF119" s="88"/>
      <c r="AG119" s="126"/>
      <c r="AH119" s="101"/>
      <c r="AI119" s="81"/>
      <c r="AJ119" s="81"/>
      <c r="AK119" s="81"/>
      <c r="AL119" s="81"/>
      <c r="AM119" s="81"/>
      <c r="AN119" s="81"/>
      <c r="AQ119" s="81"/>
      <c r="AR119" s="82"/>
      <c r="AT119" s="878"/>
      <c r="AU119" s="879"/>
      <c r="AY119" s="81"/>
      <c r="AZ119" s="81"/>
      <c r="BA119" s="81"/>
      <c r="BB119" s="78"/>
      <c r="BC119" s="78"/>
      <c r="BD119" s="78"/>
      <c r="BE119" s="78"/>
      <c r="BF119" s="78"/>
      <c r="BG119" s="78"/>
      <c r="BH119" s="78"/>
      <c r="BI119" s="88"/>
      <c r="BJ119" s="88"/>
      <c r="BK119" s="87"/>
      <c r="BL119" s="131"/>
      <c r="BM119" s="93"/>
      <c r="BN119" s="93"/>
      <c r="BO119" s="757" t="s">
        <v>62</v>
      </c>
      <c r="BP119" s="758"/>
      <c r="BQ119" s="88"/>
      <c r="BR119" s="88"/>
      <c r="BS119" s="88"/>
      <c r="BT119" s="88"/>
      <c r="BU119" s="88"/>
      <c r="BV119" s="88"/>
      <c r="BW119" s="88"/>
      <c r="BX119" s="126"/>
      <c r="BY119" s="101"/>
      <c r="BZ119" s="81"/>
      <c r="CA119" s="81"/>
      <c r="CB119" s="81"/>
      <c r="CC119" s="81"/>
      <c r="CD119" s="81"/>
      <c r="CE119" s="81"/>
      <c r="CF119" s="81"/>
      <c r="CG119" s="81"/>
    </row>
    <row r="120" spans="3:85" ht="12" customHeight="1">
      <c r="C120" s="878"/>
      <c r="D120" s="879"/>
      <c r="H120" s="81"/>
      <c r="I120" s="81"/>
      <c r="J120" s="81"/>
      <c r="K120" s="78"/>
      <c r="L120" s="78"/>
      <c r="M120" s="78"/>
      <c r="N120" s="78"/>
      <c r="O120" s="78"/>
      <c r="P120" s="78"/>
      <c r="Q120" s="78"/>
      <c r="R120" s="88"/>
      <c r="S120" s="88"/>
      <c r="T120" s="131"/>
      <c r="U120" s="131"/>
      <c r="V120" s="106"/>
      <c r="W120" s="106"/>
      <c r="X120" s="757"/>
      <c r="Y120" s="758"/>
      <c r="Z120" s="124"/>
      <c r="AA120" s="124"/>
      <c r="AB120" s="124"/>
      <c r="AC120" s="125"/>
      <c r="AD120" s="88"/>
      <c r="AE120" s="88"/>
      <c r="AF120" s="88"/>
      <c r="AG120" s="126"/>
      <c r="AH120" s="101"/>
      <c r="AI120" s="81"/>
      <c r="AJ120" s="81"/>
      <c r="AK120" s="81"/>
      <c r="AL120" s="81"/>
      <c r="AM120" s="81"/>
      <c r="AN120" s="81"/>
      <c r="AQ120" s="81"/>
      <c r="AR120" s="82"/>
      <c r="AT120" s="878"/>
      <c r="AU120" s="879"/>
      <c r="AY120" s="81"/>
      <c r="AZ120" s="81"/>
      <c r="BA120" s="81"/>
      <c r="BB120" s="78"/>
      <c r="BC120" s="78"/>
      <c r="BD120" s="78"/>
      <c r="BE120" s="78"/>
      <c r="BF120" s="78"/>
      <c r="BG120" s="78"/>
      <c r="BH120" s="78"/>
      <c r="BI120" s="88"/>
      <c r="BJ120" s="88"/>
      <c r="BK120" s="131"/>
      <c r="BL120" s="131"/>
      <c r="BM120" s="106"/>
      <c r="BN120" s="106"/>
      <c r="BO120" s="757"/>
      <c r="BP120" s="758"/>
      <c r="BQ120" s="124"/>
      <c r="BR120" s="124"/>
      <c r="BS120" s="124"/>
      <c r="BT120" s="125"/>
      <c r="BU120" s="88"/>
      <c r="BV120" s="88"/>
      <c r="BW120" s="88"/>
      <c r="BX120" s="126"/>
      <c r="BY120" s="101"/>
      <c r="BZ120" s="81"/>
      <c r="CA120" s="81"/>
      <c r="CB120" s="81"/>
      <c r="CC120" s="81"/>
      <c r="CD120" s="81"/>
      <c r="CE120" s="81"/>
      <c r="CF120" s="81"/>
      <c r="CG120" s="81"/>
    </row>
    <row r="121" spans="3:85" ht="12" customHeight="1">
      <c r="C121" s="878"/>
      <c r="D121" s="879"/>
      <c r="H121" s="81"/>
      <c r="I121" s="81"/>
      <c r="J121" s="81"/>
      <c r="K121" s="766" t="str">
        <f>KL!D29</f>
        <v>ＩＦＣ－ｂｒｅｄ’ｓ</v>
      </c>
      <c r="L121" s="767"/>
      <c r="M121" s="767"/>
      <c r="N121" s="767"/>
      <c r="O121" s="767"/>
      <c r="P121" s="767"/>
      <c r="Q121" s="786"/>
      <c r="R121" s="102"/>
      <c r="S121" s="102"/>
      <c r="T121" s="103"/>
      <c r="U121" s="103"/>
      <c r="V121" s="134"/>
      <c r="W121" s="134"/>
      <c r="X121" s="132"/>
      <c r="Y121" s="133"/>
      <c r="Z121" s="88"/>
      <c r="AA121" s="88"/>
      <c r="AB121" s="88"/>
      <c r="AC121" s="126"/>
      <c r="AD121" s="88"/>
      <c r="AE121" s="88"/>
      <c r="AF121" s="88"/>
      <c r="AG121" s="126"/>
      <c r="AH121" s="101"/>
      <c r="AI121" s="81"/>
      <c r="AJ121" s="81"/>
      <c r="AK121" s="81"/>
      <c r="AL121" s="81"/>
      <c r="AM121" s="81"/>
      <c r="AN121" s="81"/>
      <c r="AQ121" s="81"/>
      <c r="AR121" s="82"/>
      <c r="AT121" s="878"/>
      <c r="AU121" s="879"/>
      <c r="AY121" s="81"/>
      <c r="AZ121" s="81"/>
      <c r="BA121" s="81"/>
      <c r="BB121" s="766" t="str">
        <f>KL!D30</f>
        <v>ＦＣ　Ｖａｍｏｓ</v>
      </c>
      <c r="BC121" s="767"/>
      <c r="BD121" s="767"/>
      <c r="BE121" s="767"/>
      <c r="BF121" s="767"/>
      <c r="BG121" s="767"/>
      <c r="BH121" s="786"/>
      <c r="BI121" s="102"/>
      <c r="BJ121" s="102"/>
      <c r="BK121" s="103"/>
      <c r="BL121" s="103"/>
      <c r="BM121" s="134"/>
      <c r="BN121" s="134"/>
      <c r="BO121" s="132"/>
      <c r="BP121" s="133"/>
      <c r="BQ121" s="88"/>
      <c r="BR121" s="88"/>
      <c r="BS121" s="88"/>
      <c r="BT121" s="126"/>
      <c r="BU121" s="88"/>
      <c r="BV121" s="88"/>
      <c r="BW121" s="88"/>
      <c r="BX121" s="126"/>
      <c r="BY121" s="101"/>
      <c r="BZ121" s="81"/>
      <c r="CA121" s="81"/>
      <c r="CB121" s="81"/>
      <c r="CC121" s="81"/>
      <c r="CD121" s="81"/>
      <c r="CE121" s="81"/>
      <c r="CF121" s="81"/>
      <c r="CG121" s="81"/>
    </row>
    <row r="122" spans="3:85" ht="12" customHeight="1">
      <c r="C122" s="878"/>
      <c r="D122" s="879"/>
      <c r="H122" s="81"/>
      <c r="I122" s="81"/>
      <c r="J122" s="81"/>
      <c r="K122" s="787"/>
      <c r="L122" s="788"/>
      <c r="M122" s="788"/>
      <c r="N122" s="788"/>
      <c r="O122" s="788"/>
      <c r="P122" s="788"/>
      <c r="Q122" s="789"/>
      <c r="V122" s="81"/>
      <c r="W122" s="81"/>
      <c r="X122" s="88"/>
      <c r="Y122" s="88"/>
      <c r="Z122" s="88"/>
      <c r="AA122" s="88"/>
      <c r="AB122" s="757" t="s">
        <v>256</v>
      </c>
      <c r="AC122" s="758"/>
      <c r="AD122" s="88"/>
      <c r="AE122" s="88"/>
      <c r="AF122" s="88"/>
      <c r="AG122" s="126"/>
      <c r="AH122" s="101"/>
      <c r="AI122" s="81"/>
      <c r="AJ122" s="81"/>
      <c r="AK122" s="81"/>
      <c r="AL122" s="81"/>
      <c r="AM122" s="81"/>
      <c r="AN122" s="81"/>
      <c r="AQ122" s="81"/>
      <c r="AR122" s="82"/>
      <c r="AT122" s="878"/>
      <c r="AU122" s="879"/>
      <c r="AY122" s="81"/>
      <c r="AZ122" s="81"/>
      <c r="BA122" s="81"/>
      <c r="BB122" s="787"/>
      <c r="BC122" s="788"/>
      <c r="BD122" s="788"/>
      <c r="BE122" s="788"/>
      <c r="BF122" s="788"/>
      <c r="BG122" s="788"/>
      <c r="BH122" s="789"/>
      <c r="BM122" s="81"/>
      <c r="BN122" s="81"/>
      <c r="BO122" s="88"/>
      <c r="BP122" s="88"/>
      <c r="BQ122" s="88"/>
      <c r="BR122" s="88"/>
      <c r="BS122" s="757" t="s">
        <v>58</v>
      </c>
      <c r="BT122" s="758"/>
      <c r="BU122" s="88"/>
      <c r="BV122" s="88"/>
      <c r="BW122" s="88"/>
      <c r="BX122" s="126"/>
      <c r="BY122" s="101"/>
      <c r="BZ122" s="81"/>
      <c r="CA122" s="81"/>
      <c r="CB122" s="81"/>
      <c r="CC122" s="81"/>
      <c r="CD122" s="81"/>
      <c r="CE122" s="81"/>
      <c r="CF122" s="81"/>
      <c r="CG122" s="81"/>
    </row>
    <row r="123" spans="3:85" ht="12" customHeight="1">
      <c r="C123" s="878"/>
      <c r="D123" s="879"/>
      <c r="H123" s="81"/>
      <c r="I123" s="81"/>
      <c r="J123" s="81"/>
      <c r="K123" s="78"/>
      <c r="L123" s="78"/>
      <c r="M123" s="78"/>
      <c r="N123" s="78"/>
      <c r="O123" s="78"/>
      <c r="P123" s="78"/>
      <c r="Q123" s="78"/>
      <c r="V123" s="81"/>
      <c r="W123" s="81"/>
      <c r="X123" s="85"/>
      <c r="Y123" s="164"/>
      <c r="Z123" s="88"/>
      <c r="AA123" s="88"/>
      <c r="AB123" s="757"/>
      <c r="AC123" s="758"/>
      <c r="AD123" s="132"/>
      <c r="AE123" s="132"/>
      <c r="AF123" s="132"/>
      <c r="AG123" s="133"/>
      <c r="AH123" s="101"/>
      <c r="AI123" s="81"/>
      <c r="AJ123" s="81"/>
      <c r="AK123" s="81"/>
      <c r="AL123" s="81"/>
      <c r="AM123" s="81"/>
      <c r="AN123" s="81"/>
      <c r="AQ123" s="81"/>
      <c r="AR123" s="82"/>
      <c r="AT123" s="878"/>
      <c r="AU123" s="879"/>
      <c r="AY123" s="81"/>
      <c r="AZ123" s="81"/>
      <c r="BA123" s="81"/>
      <c r="BB123" s="78"/>
      <c r="BC123" s="78"/>
      <c r="BD123" s="78"/>
      <c r="BE123" s="78"/>
      <c r="BF123" s="78"/>
      <c r="BG123" s="78"/>
      <c r="BH123" s="78"/>
      <c r="BM123" s="81"/>
      <c r="BN123" s="81"/>
      <c r="BO123" s="85"/>
      <c r="BP123" s="128"/>
      <c r="BQ123" s="88"/>
      <c r="BR123" s="88"/>
      <c r="BS123" s="757"/>
      <c r="BT123" s="758"/>
      <c r="BU123" s="132"/>
      <c r="BV123" s="132"/>
      <c r="BW123" s="132"/>
      <c r="BX123" s="133"/>
      <c r="BY123" s="101"/>
      <c r="BZ123" s="81"/>
      <c r="CA123" s="81"/>
      <c r="CB123" s="81"/>
      <c r="CC123" s="81"/>
      <c r="CD123" s="81"/>
      <c r="CE123" s="81"/>
      <c r="CF123" s="81"/>
      <c r="CG123" s="81"/>
    </row>
    <row r="124" spans="3:85" ht="12" customHeight="1">
      <c r="C124" s="878"/>
      <c r="D124" s="879"/>
      <c r="H124" s="81"/>
      <c r="I124" s="81"/>
      <c r="J124" s="81"/>
      <c r="K124" s="78"/>
      <c r="L124" s="78"/>
      <c r="M124" s="78"/>
      <c r="N124" s="78"/>
      <c r="O124" s="78"/>
      <c r="P124" s="78"/>
      <c r="Q124" s="78"/>
      <c r="V124" s="81"/>
      <c r="W124" s="81"/>
      <c r="X124" s="164"/>
      <c r="Y124" s="164"/>
      <c r="Z124" s="88"/>
      <c r="AA124" s="88"/>
      <c r="AB124" s="88"/>
      <c r="AC124" s="126"/>
      <c r="AD124" s="15"/>
      <c r="AE124" s="15"/>
      <c r="AF124" s="15"/>
      <c r="AG124" s="15"/>
      <c r="AH124" s="81"/>
      <c r="AI124" s="81"/>
      <c r="AJ124" s="81"/>
      <c r="AK124" s="81"/>
      <c r="AL124" s="81"/>
      <c r="AM124" s="81"/>
      <c r="AN124" s="81"/>
      <c r="AQ124" s="81"/>
      <c r="AR124" s="82"/>
      <c r="AT124" s="878"/>
      <c r="AU124" s="879"/>
      <c r="AY124" s="81"/>
      <c r="AZ124" s="81"/>
      <c r="BA124" s="81"/>
      <c r="BB124" s="78"/>
      <c r="BC124" s="78"/>
      <c r="BD124" s="78"/>
      <c r="BE124" s="78"/>
      <c r="BF124" s="78"/>
      <c r="BG124" s="78"/>
      <c r="BH124" s="78"/>
      <c r="BM124" s="81"/>
      <c r="BN124" s="81"/>
      <c r="BO124" s="128"/>
      <c r="BP124" s="128"/>
      <c r="BQ124" s="88"/>
      <c r="BR124" s="88"/>
      <c r="BS124" s="88"/>
      <c r="BT124" s="126"/>
      <c r="BU124" s="15"/>
      <c r="BV124" s="15"/>
      <c r="BW124" s="15"/>
      <c r="BX124" s="15"/>
      <c r="BY124" s="81"/>
      <c r="BZ124" s="81"/>
      <c r="CA124" s="81"/>
      <c r="CB124" s="81"/>
      <c r="CC124" s="81"/>
      <c r="CD124" s="81"/>
      <c r="CE124" s="81"/>
      <c r="CF124" s="81"/>
      <c r="CG124" s="81"/>
    </row>
    <row r="125" spans="3:76" ht="12" customHeight="1">
      <c r="C125" s="878"/>
      <c r="D125" s="879"/>
      <c r="H125" s="81"/>
      <c r="I125" s="81"/>
      <c r="J125" s="81"/>
      <c r="K125" s="766" t="str">
        <f>MN!D29</f>
        <v>大胡FC</v>
      </c>
      <c r="L125" s="767"/>
      <c r="M125" s="767"/>
      <c r="N125" s="767"/>
      <c r="O125" s="767"/>
      <c r="P125" s="767"/>
      <c r="Q125" s="786"/>
      <c r="V125" s="81"/>
      <c r="W125" s="81"/>
      <c r="X125" s="88"/>
      <c r="Y125" s="88"/>
      <c r="Z125" s="88"/>
      <c r="AA125" s="88"/>
      <c r="AB125" s="88"/>
      <c r="AC125" s="126"/>
      <c r="AD125" s="15"/>
      <c r="AE125" s="15"/>
      <c r="AF125" s="15"/>
      <c r="AG125" s="15"/>
      <c r="AJ125" s="81"/>
      <c r="AK125" s="81"/>
      <c r="AL125" s="81"/>
      <c r="AM125" s="81"/>
      <c r="AN125" s="81"/>
      <c r="AQ125" s="81"/>
      <c r="AR125" s="82"/>
      <c r="AT125" s="878"/>
      <c r="AU125" s="879"/>
      <c r="AY125" s="81"/>
      <c r="AZ125" s="81"/>
      <c r="BA125" s="81"/>
      <c r="BB125" s="774" t="str">
        <f>MN!D30</f>
        <v>前橋山王ジュニア
サッカークラブ</v>
      </c>
      <c r="BC125" s="775"/>
      <c r="BD125" s="775"/>
      <c r="BE125" s="775"/>
      <c r="BF125" s="775"/>
      <c r="BG125" s="775"/>
      <c r="BH125" s="813"/>
      <c r="BM125" s="81"/>
      <c r="BN125" s="81"/>
      <c r="BO125" s="88"/>
      <c r="BP125" s="88"/>
      <c r="BQ125" s="88"/>
      <c r="BR125" s="88"/>
      <c r="BS125" s="88"/>
      <c r="BT125" s="126"/>
      <c r="BU125" s="15"/>
      <c r="BV125" s="15"/>
      <c r="BW125" s="15"/>
      <c r="BX125" s="15"/>
    </row>
    <row r="126" spans="3:76" ht="12" customHeight="1">
      <c r="C126" s="878"/>
      <c r="D126" s="879"/>
      <c r="H126" s="81"/>
      <c r="I126" s="81"/>
      <c r="J126" s="81"/>
      <c r="K126" s="787"/>
      <c r="L126" s="788"/>
      <c r="M126" s="788"/>
      <c r="N126" s="788"/>
      <c r="O126" s="788"/>
      <c r="P126" s="788"/>
      <c r="Q126" s="789"/>
      <c r="R126" s="89"/>
      <c r="S126" s="89"/>
      <c r="T126" s="90"/>
      <c r="U126" s="90"/>
      <c r="V126" s="130"/>
      <c r="W126" s="130"/>
      <c r="X126" s="124"/>
      <c r="Y126" s="125"/>
      <c r="Z126" s="88"/>
      <c r="AA126" s="88"/>
      <c r="AB126" s="88"/>
      <c r="AC126" s="126"/>
      <c r="AD126" s="15"/>
      <c r="AE126" s="15"/>
      <c r="AF126" s="15"/>
      <c r="AG126" s="15"/>
      <c r="AJ126" s="81"/>
      <c r="AK126" s="81"/>
      <c r="AL126" s="81"/>
      <c r="AM126" s="81"/>
      <c r="AN126" s="81"/>
      <c r="AQ126" s="81"/>
      <c r="AR126" s="82"/>
      <c r="AT126" s="878"/>
      <c r="AU126" s="879"/>
      <c r="AY126" s="81"/>
      <c r="AZ126" s="81"/>
      <c r="BA126" s="81"/>
      <c r="BB126" s="814"/>
      <c r="BC126" s="815"/>
      <c r="BD126" s="815"/>
      <c r="BE126" s="815"/>
      <c r="BF126" s="815"/>
      <c r="BG126" s="815"/>
      <c r="BH126" s="816"/>
      <c r="BI126" s="89"/>
      <c r="BJ126" s="89"/>
      <c r="BK126" s="90"/>
      <c r="BL126" s="90"/>
      <c r="BM126" s="130"/>
      <c r="BN126" s="130"/>
      <c r="BO126" s="124"/>
      <c r="BP126" s="125"/>
      <c r="BQ126" s="88"/>
      <c r="BR126" s="88"/>
      <c r="BS126" s="88"/>
      <c r="BT126" s="126"/>
      <c r="BU126" s="15"/>
      <c r="BV126" s="15"/>
      <c r="BW126" s="15"/>
      <c r="BX126" s="15"/>
    </row>
    <row r="127" spans="3:72" ht="12" customHeight="1">
      <c r="C127" s="878"/>
      <c r="D127" s="879"/>
      <c r="H127" s="81"/>
      <c r="I127" s="81"/>
      <c r="J127" s="81"/>
      <c r="K127" s="78"/>
      <c r="L127" s="78"/>
      <c r="M127" s="78"/>
      <c r="N127" s="78"/>
      <c r="O127" s="78"/>
      <c r="P127" s="78"/>
      <c r="Q127" s="78"/>
      <c r="R127" s="88"/>
      <c r="S127" s="88"/>
      <c r="T127" s="163"/>
      <c r="U127" s="131"/>
      <c r="V127" s="93"/>
      <c r="W127" s="93"/>
      <c r="X127" s="817" t="s">
        <v>55</v>
      </c>
      <c r="Y127" s="818"/>
      <c r="Z127" s="102"/>
      <c r="AA127" s="102"/>
      <c r="AB127" s="102"/>
      <c r="AC127" s="114"/>
      <c r="AJ127" s="81"/>
      <c r="AK127" s="81"/>
      <c r="AL127" s="81"/>
      <c r="AM127" s="81"/>
      <c r="AN127" s="81"/>
      <c r="AQ127" s="81"/>
      <c r="AR127" s="82"/>
      <c r="AT127" s="878"/>
      <c r="AU127" s="879"/>
      <c r="AY127" s="81"/>
      <c r="AZ127" s="81"/>
      <c r="BA127" s="81"/>
      <c r="BB127" s="78"/>
      <c r="BC127" s="78"/>
      <c r="BD127" s="78"/>
      <c r="BE127" s="78"/>
      <c r="BF127" s="78"/>
      <c r="BG127" s="78"/>
      <c r="BH127" s="78"/>
      <c r="BI127" s="88"/>
      <c r="BJ127" s="88"/>
      <c r="BK127" s="87"/>
      <c r="BL127" s="131"/>
      <c r="BM127" s="93"/>
      <c r="BN127" s="93"/>
      <c r="BO127" s="817" t="s">
        <v>55</v>
      </c>
      <c r="BP127" s="818"/>
      <c r="BQ127" s="102"/>
      <c r="BR127" s="102"/>
      <c r="BS127" s="102"/>
      <c r="BT127" s="114"/>
    </row>
    <row r="128" spans="3:68" ht="12" customHeight="1">
      <c r="C128" s="878"/>
      <c r="D128" s="879"/>
      <c r="H128" s="81"/>
      <c r="I128" s="81"/>
      <c r="J128" s="81"/>
      <c r="K128" s="78"/>
      <c r="L128" s="78"/>
      <c r="M128" s="78"/>
      <c r="N128" s="78"/>
      <c r="O128" s="78"/>
      <c r="P128" s="78"/>
      <c r="Q128" s="78"/>
      <c r="R128" s="88"/>
      <c r="S128" s="88"/>
      <c r="T128" s="131"/>
      <c r="U128" s="131"/>
      <c r="V128" s="106"/>
      <c r="W128" s="106"/>
      <c r="X128" s="817"/>
      <c r="Y128" s="818"/>
      <c r="AJ128" s="81"/>
      <c r="AK128" s="81"/>
      <c r="AL128" s="81"/>
      <c r="AM128" s="81"/>
      <c r="AN128" s="81"/>
      <c r="AQ128" s="81"/>
      <c r="AR128" s="82"/>
      <c r="AT128" s="878"/>
      <c r="AU128" s="879"/>
      <c r="AY128" s="81"/>
      <c r="AZ128" s="81"/>
      <c r="BA128" s="81"/>
      <c r="BB128" s="78"/>
      <c r="BC128" s="78"/>
      <c r="BD128" s="78"/>
      <c r="BE128" s="78"/>
      <c r="BF128" s="78"/>
      <c r="BG128" s="78"/>
      <c r="BH128" s="78"/>
      <c r="BI128" s="88"/>
      <c r="BJ128" s="88"/>
      <c r="BK128" s="131"/>
      <c r="BL128" s="131"/>
      <c r="BM128" s="106"/>
      <c r="BN128" s="106"/>
      <c r="BO128" s="817"/>
      <c r="BP128" s="818"/>
    </row>
    <row r="129" spans="3:68" ht="12" customHeight="1">
      <c r="C129" s="878"/>
      <c r="D129" s="879"/>
      <c r="H129" s="81"/>
      <c r="I129" s="81"/>
      <c r="J129" s="81"/>
      <c r="K129" s="780" t="str">
        <f>OP!H31</f>
        <v>佐波東サッカースポーツ少年団</v>
      </c>
      <c r="L129" s="781"/>
      <c r="M129" s="781"/>
      <c r="N129" s="781"/>
      <c r="O129" s="781"/>
      <c r="P129" s="781"/>
      <c r="Q129" s="809"/>
      <c r="R129" s="102"/>
      <c r="S129" s="102"/>
      <c r="T129" s="103"/>
      <c r="U129" s="103"/>
      <c r="V129" s="134"/>
      <c r="W129" s="134"/>
      <c r="X129" s="102"/>
      <c r="Y129" s="114"/>
      <c r="AJ129" s="81"/>
      <c r="AK129" s="81"/>
      <c r="AL129" s="81"/>
      <c r="AM129" s="81"/>
      <c r="AN129" s="81"/>
      <c r="AQ129" s="81"/>
      <c r="AR129" s="82"/>
      <c r="AT129" s="878"/>
      <c r="AU129" s="879"/>
      <c r="AY129" s="81"/>
      <c r="AZ129" s="81"/>
      <c r="BA129" s="81"/>
      <c r="BB129" s="766" t="str">
        <f>OP!H32</f>
        <v>ＦＣリオエステＪｒ
前橋</v>
      </c>
      <c r="BC129" s="767"/>
      <c r="BD129" s="767"/>
      <c r="BE129" s="767"/>
      <c r="BF129" s="767"/>
      <c r="BG129" s="767"/>
      <c r="BH129" s="786"/>
      <c r="BI129" s="102"/>
      <c r="BJ129" s="102"/>
      <c r="BK129" s="103"/>
      <c r="BL129" s="103"/>
      <c r="BM129" s="134"/>
      <c r="BN129" s="134"/>
      <c r="BO129" s="102"/>
      <c r="BP129" s="114"/>
    </row>
    <row r="130" spans="3:66" ht="12" customHeight="1" thickBot="1">
      <c r="C130" s="880"/>
      <c r="D130" s="881"/>
      <c r="K130" s="810"/>
      <c r="L130" s="811"/>
      <c r="M130" s="811"/>
      <c r="N130" s="811"/>
      <c r="O130" s="811"/>
      <c r="P130" s="811"/>
      <c r="Q130" s="812"/>
      <c r="R130" s="81"/>
      <c r="S130" s="81"/>
      <c r="T130" s="81"/>
      <c r="U130" s="81"/>
      <c r="V130" s="88"/>
      <c r="W130" s="88"/>
      <c r="AJ130" s="81"/>
      <c r="AK130" s="81"/>
      <c r="AL130" s="81"/>
      <c r="AM130" s="81"/>
      <c r="AN130" s="81"/>
      <c r="AQ130" s="81"/>
      <c r="AR130" s="82"/>
      <c r="AT130" s="880"/>
      <c r="AU130" s="881"/>
      <c r="BB130" s="787"/>
      <c r="BC130" s="788"/>
      <c r="BD130" s="788"/>
      <c r="BE130" s="788"/>
      <c r="BF130" s="788"/>
      <c r="BG130" s="788"/>
      <c r="BH130" s="789"/>
      <c r="BI130" s="81"/>
      <c r="BJ130" s="81"/>
      <c r="BK130" s="81"/>
      <c r="BL130" s="81"/>
      <c r="BM130" s="88"/>
      <c r="BN130" s="88"/>
    </row>
    <row r="131" spans="43:44" ht="12" customHeight="1">
      <c r="AQ131" s="81"/>
      <c r="AR131" s="82"/>
    </row>
  </sheetData>
  <sheetProtection/>
  <mergeCells count="138">
    <mergeCell ref="AR26:AS50"/>
    <mergeCell ref="Z23:AB24"/>
    <mergeCell ref="AJ35:AL36"/>
    <mergeCell ref="AD27:AF28"/>
    <mergeCell ref="R29:X30"/>
    <mergeCell ref="R33:X34"/>
    <mergeCell ref="BO127:BP128"/>
    <mergeCell ref="AT57:AU86"/>
    <mergeCell ref="R69:X70"/>
    <mergeCell ref="AG71:AH72"/>
    <mergeCell ref="R73:X74"/>
    <mergeCell ref="BB129:BH130"/>
    <mergeCell ref="BW115:BX116"/>
    <mergeCell ref="BB117:BH118"/>
    <mergeCell ref="BO119:BP120"/>
    <mergeCell ref="BB121:BH122"/>
    <mergeCell ref="BS122:BT123"/>
    <mergeCell ref="BS105:BT106"/>
    <mergeCell ref="BB109:BH110"/>
    <mergeCell ref="BO111:BP112"/>
    <mergeCell ref="BB113:BH114"/>
    <mergeCell ref="BB125:BH126"/>
    <mergeCell ref="BU115:BV116"/>
    <mergeCell ref="C101:D130"/>
    <mergeCell ref="AT101:AU130"/>
    <mergeCell ref="BB101:BH102"/>
    <mergeCell ref="BK103:BL104"/>
    <mergeCell ref="BB105:BH106"/>
    <mergeCell ref="T103:U104"/>
    <mergeCell ref="AD115:AE116"/>
    <mergeCell ref="AF115:AG116"/>
    <mergeCell ref="AB122:AC123"/>
    <mergeCell ref="X111:Y112"/>
    <mergeCell ref="BO100:BP101"/>
    <mergeCell ref="K97:Q98"/>
    <mergeCell ref="X100:Y101"/>
    <mergeCell ref="K101:Q102"/>
    <mergeCell ref="BB75:BC76"/>
    <mergeCell ref="K71:L72"/>
    <mergeCell ref="AA75:AB76"/>
    <mergeCell ref="R77:X78"/>
    <mergeCell ref="M79:N80"/>
    <mergeCell ref="BI89:BO90"/>
    <mergeCell ref="R45:X46"/>
    <mergeCell ref="AE79:AF80"/>
    <mergeCell ref="R49:X50"/>
    <mergeCell ref="AX75:AY76"/>
    <mergeCell ref="R65:X66"/>
    <mergeCell ref="C57:D86"/>
    <mergeCell ref="R57:X58"/>
    <mergeCell ref="AA59:AB60"/>
    <mergeCell ref="R61:X62"/>
    <mergeCell ref="M63:N64"/>
    <mergeCell ref="AE63:AF64"/>
    <mergeCell ref="R81:X82"/>
    <mergeCell ref="AA83:AB84"/>
    <mergeCell ref="R85:X86"/>
    <mergeCell ref="AA67:AB68"/>
    <mergeCell ref="BX35:BY36"/>
    <mergeCell ref="BI85:BO86"/>
    <mergeCell ref="BI81:BO82"/>
    <mergeCell ref="BI77:BO78"/>
    <mergeCell ref="BD83:BE84"/>
    <mergeCell ref="CB35:CC36"/>
    <mergeCell ref="BD43:BE44"/>
    <mergeCell ref="BV43:BW44"/>
    <mergeCell ref="BD27:BE28"/>
    <mergeCell ref="BV27:BW28"/>
    <mergeCell ref="BI29:BO30"/>
    <mergeCell ref="BI33:BO34"/>
    <mergeCell ref="BR39:BS40"/>
    <mergeCell ref="BI41:BO42"/>
    <mergeCell ref="BD14:BU15"/>
    <mergeCell ref="C21:D50"/>
    <mergeCell ref="R21:X22"/>
    <mergeCell ref="AT21:AU50"/>
    <mergeCell ref="BI21:BO22"/>
    <mergeCell ref="BR23:BS24"/>
    <mergeCell ref="BR47:BS48"/>
    <mergeCell ref="BI45:BO46"/>
    <mergeCell ref="BI49:BO50"/>
    <mergeCell ref="Z39:AB40"/>
    <mergeCell ref="U3:BL4"/>
    <mergeCell ref="BO3:CD4"/>
    <mergeCell ref="R25:X26"/>
    <mergeCell ref="BI25:BO26"/>
    <mergeCell ref="BR31:BS32"/>
    <mergeCell ref="AX35:AY36"/>
    <mergeCell ref="BB35:BC36"/>
    <mergeCell ref="Z31:AB32"/>
    <mergeCell ref="BO5:CD6"/>
    <mergeCell ref="M14:AD15"/>
    <mergeCell ref="G71:H72"/>
    <mergeCell ref="R37:X38"/>
    <mergeCell ref="M53:AD54"/>
    <mergeCell ref="AK71:AL72"/>
    <mergeCell ref="R41:X42"/>
    <mergeCell ref="K109:Q110"/>
    <mergeCell ref="Z47:AB48"/>
    <mergeCell ref="K105:Q106"/>
    <mergeCell ref="AB105:AC106"/>
    <mergeCell ref="M93:AD94"/>
    <mergeCell ref="K113:Q114"/>
    <mergeCell ref="K129:Q130"/>
    <mergeCell ref="K117:Q118"/>
    <mergeCell ref="X119:Y120"/>
    <mergeCell ref="K121:Q122"/>
    <mergeCell ref="K125:Q126"/>
    <mergeCell ref="X127:Y128"/>
    <mergeCell ref="BD93:BU94"/>
    <mergeCell ref="BB97:BH98"/>
    <mergeCell ref="BI37:BO38"/>
    <mergeCell ref="BV87:BW88"/>
    <mergeCell ref="BV79:BW80"/>
    <mergeCell ref="BV71:BW72"/>
    <mergeCell ref="BR63:BS64"/>
    <mergeCell ref="BI57:BO58"/>
    <mergeCell ref="BI61:BO62"/>
    <mergeCell ref="BZ82:CA83"/>
    <mergeCell ref="CA75:CB76"/>
    <mergeCell ref="BZ65:CA66"/>
    <mergeCell ref="BD53:BU54"/>
    <mergeCell ref="BI65:BO66"/>
    <mergeCell ref="CD75:CE76"/>
    <mergeCell ref="BV60:BW61"/>
    <mergeCell ref="BD67:BE68"/>
    <mergeCell ref="BI73:BO74"/>
    <mergeCell ref="BI69:BO70"/>
    <mergeCell ref="M27:O28"/>
    <mergeCell ref="G35:I36"/>
    <mergeCell ref="K35:M36"/>
    <mergeCell ref="M43:O44"/>
    <mergeCell ref="AD43:AF44"/>
    <mergeCell ref="E7:I7"/>
    <mergeCell ref="E8:I8"/>
    <mergeCell ref="AF35:AH36"/>
    <mergeCell ref="G17:AM19"/>
    <mergeCell ref="E17:F18"/>
  </mergeCells>
  <printOptions horizontalCentered="1" verticalCentered="1"/>
  <pageMargins left="0" right="0" top="0" bottom="0" header="0" footer="0"/>
  <pageSetup horizontalDpi="600" verticalDpi="600" orientation="portrait" paperSize="8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1">
      <selection activeCell="K4" sqref="K4:AB5"/>
    </sheetView>
  </sheetViews>
  <sheetFormatPr defaultColWidth="9.140625" defaultRowHeight="15"/>
  <cols>
    <col min="1" max="38" width="2.28125" style="0" customWidth="1"/>
  </cols>
  <sheetData>
    <row r="1" spans="1:38" ht="18.75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</row>
    <row r="2" spans="1:38" ht="19.5">
      <c r="A2" s="334"/>
      <c r="B2" s="334"/>
      <c r="C2" s="362" t="s">
        <v>360</v>
      </c>
      <c r="D2" s="335"/>
      <c r="E2" s="335"/>
      <c r="F2" s="336"/>
      <c r="G2" s="337" t="s">
        <v>361</v>
      </c>
      <c r="H2" s="363"/>
      <c r="I2" s="363"/>
      <c r="J2" s="363"/>
      <c r="K2" s="363"/>
      <c r="L2" s="337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</row>
    <row r="3" spans="1:38" ht="11.25" customHeight="1" thickBot="1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</row>
    <row r="4" spans="1:38" ht="11.25" customHeight="1">
      <c r="A4" s="335"/>
      <c r="B4" s="340"/>
      <c r="C4" s="335"/>
      <c r="D4" s="335"/>
      <c r="E4" s="335"/>
      <c r="F4" s="335"/>
      <c r="G4" s="335"/>
      <c r="H4" s="335"/>
      <c r="I4" s="335"/>
      <c r="J4" s="335"/>
      <c r="K4" s="919" t="s">
        <v>51</v>
      </c>
      <c r="L4" s="920"/>
      <c r="M4" s="920"/>
      <c r="N4" s="920"/>
      <c r="O4" s="921"/>
      <c r="P4" s="921"/>
      <c r="Q4" s="921"/>
      <c r="R4" s="920"/>
      <c r="S4" s="920"/>
      <c r="T4" s="920"/>
      <c r="U4" s="920"/>
      <c r="V4" s="920"/>
      <c r="W4" s="920"/>
      <c r="X4" s="920"/>
      <c r="Y4" s="920"/>
      <c r="Z4" s="920"/>
      <c r="AA4" s="920"/>
      <c r="AB4" s="922"/>
      <c r="AC4" s="335"/>
      <c r="AD4" s="335"/>
      <c r="AE4" s="335"/>
      <c r="AF4" s="341"/>
      <c r="AG4" s="341"/>
      <c r="AH4" s="341"/>
      <c r="AI4" s="341"/>
      <c r="AJ4" s="341"/>
      <c r="AK4" s="335"/>
      <c r="AL4" s="335"/>
    </row>
    <row r="5" spans="1:38" ht="11.25" customHeight="1" thickBot="1">
      <c r="A5" s="335"/>
      <c r="B5" s="342"/>
      <c r="C5" s="335"/>
      <c r="D5" s="335"/>
      <c r="E5" s="335"/>
      <c r="F5" s="335"/>
      <c r="G5" s="335"/>
      <c r="H5" s="335"/>
      <c r="I5" s="335"/>
      <c r="J5" s="335"/>
      <c r="K5" s="923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5"/>
      <c r="AC5" s="335"/>
      <c r="AD5" s="335"/>
      <c r="AE5" s="335"/>
      <c r="AF5" s="341"/>
      <c r="AG5" s="341"/>
      <c r="AH5" s="341"/>
      <c r="AI5" s="341"/>
      <c r="AJ5" s="341"/>
      <c r="AK5" s="335"/>
      <c r="AL5" s="335"/>
    </row>
    <row r="6" spans="1:38" ht="11.25" customHeight="1">
      <c r="A6" s="335"/>
      <c r="B6" s="342"/>
      <c r="C6" s="335"/>
      <c r="D6" s="335"/>
      <c r="E6" s="335"/>
      <c r="F6" s="335"/>
      <c r="G6" s="335"/>
      <c r="H6" s="335"/>
      <c r="I6" s="335"/>
      <c r="J6" s="335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35"/>
      <c r="AD6" s="335"/>
      <c r="AE6" s="335"/>
      <c r="AF6" s="344"/>
      <c r="AG6" s="344"/>
      <c r="AH6" s="344"/>
      <c r="AI6" s="344"/>
      <c r="AJ6" s="344"/>
      <c r="AK6" s="335"/>
      <c r="AL6" s="335"/>
    </row>
    <row r="7" spans="1:38" ht="11.2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45"/>
      <c r="K7" s="345"/>
      <c r="L7" s="345"/>
      <c r="M7" s="345"/>
      <c r="N7" s="345"/>
      <c r="O7" s="345"/>
      <c r="P7" s="346"/>
      <c r="Q7" s="346"/>
      <c r="R7" s="346"/>
      <c r="S7" s="346"/>
      <c r="T7" s="346"/>
      <c r="U7" s="346"/>
      <c r="V7" s="346"/>
      <c r="W7" s="345"/>
      <c r="X7" s="345"/>
      <c r="Y7" s="345"/>
      <c r="Z7" s="345"/>
      <c r="AA7" s="347"/>
      <c r="AB7" s="347"/>
      <c r="AC7" s="335"/>
      <c r="AD7" s="335"/>
      <c r="AE7" s="335"/>
      <c r="AF7" s="335"/>
      <c r="AG7" s="335"/>
      <c r="AH7" s="335"/>
      <c r="AI7" s="335"/>
      <c r="AJ7" s="335"/>
      <c r="AK7" s="335"/>
      <c r="AL7" s="335"/>
    </row>
    <row r="8" spans="1:38" ht="11.25" customHeight="1">
      <c r="A8" s="926" t="s">
        <v>300</v>
      </c>
      <c r="B8" s="927"/>
      <c r="C8" s="335"/>
      <c r="D8" s="335"/>
      <c r="E8" s="335"/>
      <c r="F8" s="335"/>
      <c r="G8" s="335"/>
      <c r="H8" s="335"/>
      <c r="I8" s="335"/>
      <c r="J8" s="345"/>
      <c r="K8" s="345"/>
      <c r="L8" s="345"/>
      <c r="M8" s="345"/>
      <c r="N8" s="345"/>
      <c r="O8" s="345"/>
      <c r="P8" s="913" t="s">
        <v>301</v>
      </c>
      <c r="Q8" s="914"/>
      <c r="R8" s="914"/>
      <c r="S8" s="914"/>
      <c r="T8" s="914"/>
      <c r="U8" s="914"/>
      <c r="V8" s="915"/>
      <c r="W8" s="345"/>
      <c r="X8" s="345"/>
      <c r="Y8" s="345"/>
      <c r="Z8" s="345"/>
      <c r="AA8" s="347"/>
      <c r="AB8" s="347"/>
      <c r="AC8" s="335"/>
      <c r="AD8" s="335"/>
      <c r="AE8" s="335"/>
      <c r="AF8" s="335"/>
      <c r="AG8" s="335"/>
      <c r="AH8" s="335"/>
      <c r="AI8" s="335"/>
      <c r="AJ8" s="335"/>
      <c r="AK8" s="335"/>
      <c r="AL8" s="335"/>
    </row>
    <row r="9" spans="1:38" ht="11.25" customHeight="1">
      <c r="A9" s="928"/>
      <c r="B9" s="929"/>
      <c r="C9" s="335"/>
      <c r="D9" s="335"/>
      <c r="E9" s="335"/>
      <c r="F9" s="335"/>
      <c r="G9" s="335"/>
      <c r="H9" s="335"/>
      <c r="I9" s="335"/>
      <c r="J9" s="345"/>
      <c r="K9" s="345"/>
      <c r="L9" s="345"/>
      <c r="M9" s="345"/>
      <c r="N9" s="345"/>
      <c r="O9" s="345"/>
      <c r="P9" s="916"/>
      <c r="Q9" s="917"/>
      <c r="R9" s="917"/>
      <c r="S9" s="917"/>
      <c r="T9" s="917"/>
      <c r="U9" s="917"/>
      <c r="V9" s="918"/>
      <c r="W9" s="348"/>
      <c r="X9" s="348"/>
      <c r="Y9" s="349"/>
      <c r="Z9" s="350"/>
      <c r="AA9" s="351"/>
      <c r="AB9" s="352"/>
      <c r="AC9" s="335"/>
      <c r="AD9" s="335"/>
      <c r="AE9" s="335"/>
      <c r="AF9" s="335"/>
      <c r="AG9" s="335"/>
      <c r="AH9" s="335"/>
      <c r="AI9" s="335"/>
      <c r="AJ9" s="335"/>
      <c r="AK9" s="335"/>
      <c r="AL9" s="335"/>
    </row>
    <row r="10" spans="1:38" ht="11.25" customHeight="1">
      <c r="A10" s="928"/>
      <c r="B10" s="929"/>
      <c r="C10" s="335"/>
      <c r="D10" s="364"/>
      <c r="E10" s="364"/>
      <c r="F10" s="364"/>
      <c r="G10" s="364"/>
      <c r="H10" s="364"/>
      <c r="I10" s="364"/>
      <c r="J10" s="365"/>
      <c r="K10" s="365"/>
      <c r="L10" s="365"/>
      <c r="M10" s="365"/>
      <c r="N10" s="365"/>
      <c r="O10" s="365"/>
      <c r="P10" s="346"/>
      <c r="Q10" s="346"/>
      <c r="R10" s="346"/>
      <c r="S10" s="346"/>
      <c r="T10" s="346"/>
      <c r="U10" s="346"/>
      <c r="V10" s="346"/>
      <c r="W10" s="347"/>
      <c r="X10" s="751" t="s">
        <v>302</v>
      </c>
      <c r="Y10" s="751"/>
      <c r="Z10" s="752"/>
      <c r="AA10" s="385"/>
      <c r="AB10" s="386"/>
      <c r="AC10" s="364"/>
      <c r="AD10" s="364"/>
      <c r="AE10" s="364"/>
      <c r="AF10" s="364"/>
      <c r="AG10" s="364"/>
      <c r="AH10" s="364"/>
      <c r="AI10" s="364"/>
      <c r="AJ10" s="364"/>
      <c r="AK10" s="335"/>
      <c r="AL10" s="335"/>
    </row>
    <row r="11" spans="1:38" ht="11.25" customHeight="1">
      <c r="A11" s="928"/>
      <c r="B11" s="929"/>
      <c r="C11" s="335"/>
      <c r="D11" s="364"/>
      <c r="E11" s="364"/>
      <c r="F11" s="364"/>
      <c r="G11" s="364"/>
      <c r="H11" s="364"/>
      <c r="I11" s="364"/>
      <c r="J11" s="366"/>
      <c r="K11" s="367"/>
      <c r="L11" s="368"/>
      <c r="M11" s="368"/>
      <c r="N11" s="368"/>
      <c r="O11" s="368"/>
      <c r="P11" s="346"/>
      <c r="Q11" s="346"/>
      <c r="R11" s="346"/>
      <c r="S11" s="346"/>
      <c r="T11" s="346"/>
      <c r="U11" s="346"/>
      <c r="V11" s="346"/>
      <c r="W11" s="347"/>
      <c r="X11" s="751"/>
      <c r="Y11" s="751"/>
      <c r="Z11" s="752"/>
      <c r="AA11" s="387"/>
      <c r="AB11" s="388"/>
      <c r="AC11" s="368"/>
      <c r="AD11" s="383"/>
      <c r="AE11" s="364"/>
      <c r="AF11" s="364"/>
      <c r="AG11" s="364"/>
      <c r="AH11" s="364"/>
      <c r="AI11" s="364"/>
      <c r="AJ11" s="364"/>
      <c r="AK11" s="335"/>
      <c r="AL11" s="335"/>
    </row>
    <row r="12" spans="1:38" ht="11.25" customHeight="1">
      <c r="A12" s="928"/>
      <c r="B12" s="929"/>
      <c r="C12" s="335"/>
      <c r="D12" s="364"/>
      <c r="E12" s="364"/>
      <c r="F12" s="364"/>
      <c r="G12" s="364"/>
      <c r="H12" s="364"/>
      <c r="I12" s="364"/>
      <c r="J12" s="366"/>
      <c r="K12" s="369"/>
      <c r="L12" s="365"/>
      <c r="M12" s="365"/>
      <c r="N12" s="365"/>
      <c r="O12" s="365"/>
      <c r="P12" s="913" t="s">
        <v>303</v>
      </c>
      <c r="Q12" s="914"/>
      <c r="R12" s="914"/>
      <c r="S12" s="914"/>
      <c r="T12" s="914"/>
      <c r="U12" s="914"/>
      <c r="V12" s="915"/>
      <c r="W12" s="353"/>
      <c r="X12" s="377"/>
      <c r="Y12" s="389"/>
      <c r="Z12" s="390"/>
      <c r="AA12" s="391"/>
      <c r="AB12" s="392"/>
      <c r="AC12" s="365"/>
      <c r="AD12" s="382"/>
      <c r="AE12" s="364"/>
      <c r="AF12" s="364"/>
      <c r="AG12" s="364"/>
      <c r="AH12" s="364"/>
      <c r="AI12" s="364"/>
      <c r="AJ12" s="364"/>
      <c r="AK12" s="335"/>
      <c r="AL12" s="335"/>
    </row>
    <row r="13" spans="1:38" ht="11.25" customHeight="1">
      <c r="A13" s="928"/>
      <c r="B13" s="929"/>
      <c r="C13" s="335"/>
      <c r="D13" s="364"/>
      <c r="E13" s="364"/>
      <c r="F13" s="364"/>
      <c r="G13" s="364"/>
      <c r="H13" s="364"/>
      <c r="I13" s="364"/>
      <c r="J13" s="365"/>
      <c r="K13" s="370"/>
      <c r="L13" s="371"/>
      <c r="M13" s="365"/>
      <c r="N13" s="365"/>
      <c r="O13" s="365"/>
      <c r="P13" s="916"/>
      <c r="Q13" s="917"/>
      <c r="R13" s="917"/>
      <c r="S13" s="917"/>
      <c r="T13" s="917"/>
      <c r="U13" s="917"/>
      <c r="V13" s="918"/>
      <c r="W13" s="335"/>
      <c r="X13" s="364"/>
      <c r="Y13" s="364"/>
      <c r="Z13" s="364"/>
      <c r="AA13" s="364"/>
      <c r="AB13" s="364"/>
      <c r="AC13" s="365"/>
      <c r="AD13" s="382"/>
      <c r="AE13" s="364"/>
      <c r="AF13" s="364"/>
      <c r="AG13" s="364"/>
      <c r="AH13" s="364"/>
      <c r="AI13" s="364"/>
      <c r="AJ13" s="364"/>
      <c r="AK13" s="335"/>
      <c r="AL13" s="335"/>
    </row>
    <row r="14" spans="1:38" ht="11.25" customHeight="1">
      <c r="A14" s="928"/>
      <c r="B14" s="929"/>
      <c r="C14" s="335"/>
      <c r="D14" s="364"/>
      <c r="E14" s="364"/>
      <c r="F14" s="364"/>
      <c r="G14" s="364"/>
      <c r="H14" s="364"/>
      <c r="I14" s="364"/>
      <c r="J14" s="382"/>
      <c r="K14" s="750" t="s">
        <v>304</v>
      </c>
      <c r="L14" s="750"/>
      <c r="M14" s="750"/>
      <c r="N14" s="372"/>
      <c r="O14" s="365"/>
      <c r="P14" s="357"/>
      <c r="Q14" s="357"/>
      <c r="R14" s="357"/>
      <c r="S14" s="357"/>
      <c r="T14" s="357"/>
      <c r="U14" s="357"/>
      <c r="V14" s="357"/>
      <c r="W14" s="335"/>
      <c r="X14" s="364"/>
      <c r="Y14" s="364"/>
      <c r="Z14" s="364"/>
      <c r="AA14" s="364"/>
      <c r="AB14" s="751" t="s">
        <v>305</v>
      </c>
      <c r="AC14" s="751"/>
      <c r="AD14" s="752"/>
      <c r="AE14" s="364"/>
      <c r="AF14" s="364"/>
      <c r="AG14" s="364"/>
      <c r="AH14" s="364"/>
      <c r="AI14" s="364"/>
      <c r="AJ14" s="364"/>
      <c r="AK14" s="335"/>
      <c r="AL14" s="335"/>
    </row>
    <row r="15" spans="1:38" ht="11.25" customHeight="1">
      <c r="A15" s="928"/>
      <c r="B15" s="929"/>
      <c r="C15" s="335"/>
      <c r="D15" s="364"/>
      <c r="E15" s="367"/>
      <c r="F15" s="368"/>
      <c r="G15" s="368"/>
      <c r="H15" s="368"/>
      <c r="I15" s="368"/>
      <c r="J15" s="383"/>
      <c r="K15" s="750"/>
      <c r="L15" s="750"/>
      <c r="M15" s="750"/>
      <c r="N15" s="372"/>
      <c r="O15" s="365"/>
      <c r="P15" s="346"/>
      <c r="Q15" s="346"/>
      <c r="R15" s="346"/>
      <c r="S15" s="346"/>
      <c r="T15" s="346"/>
      <c r="U15" s="346"/>
      <c r="V15" s="346"/>
      <c r="W15" s="335"/>
      <c r="X15" s="364"/>
      <c r="Y15" s="364"/>
      <c r="Z15" s="364"/>
      <c r="AA15" s="364"/>
      <c r="AB15" s="751"/>
      <c r="AC15" s="751"/>
      <c r="AD15" s="752"/>
      <c r="AE15" s="368"/>
      <c r="AF15" s="368"/>
      <c r="AG15" s="368"/>
      <c r="AH15" s="368"/>
      <c r="AI15" s="368"/>
      <c r="AJ15" s="383"/>
      <c r="AK15" s="335"/>
      <c r="AL15" s="335"/>
    </row>
    <row r="16" spans="1:38" ht="11.25" customHeight="1">
      <c r="A16" s="928"/>
      <c r="B16" s="929"/>
      <c r="C16" s="335"/>
      <c r="D16" s="364"/>
      <c r="E16" s="369"/>
      <c r="F16" s="365"/>
      <c r="G16" s="365"/>
      <c r="H16" s="365"/>
      <c r="I16" s="365"/>
      <c r="J16" s="365"/>
      <c r="K16" s="370"/>
      <c r="L16" s="371"/>
      <c r="M16" s="365"/>
      <c r="N16" s="365"/>
      <c r="O16" s="365"/>
      <c r="P16" s="913" t="s">
        <v>306</v>
      </c>
      <c r="Q16" s="914"/>
      <c r="R16" s="914"/>
      <c r="S16" s="914"/>
      <c r="T16" s="914"/>
      <c r="U16" s="914"/>
      <c r="V16" s="915"/>
      <c r="W16" s="335"/>
      <c r="X16" s="364"/>
      <c r="Y16" s="364"/>
      <c r="Z16" s="364"/>
      <c r="AA16" s="364"/>
      <c r="AB16" s="364"/>
      <c r="AC16" s="365"/>
      <c r="AD16" s="382"/>
      <c r="AE16" s="365"/>
      <c r="AF16" s="365"/>
      <c r="AG16" s="365"/>
      <c r="AH16" s="365"/>
      <c r="AI16" s="365"/>
      <c r="AJ16" s="382"/>
      <c r="AK16" s="335"/>
      <c r="AL16" s="335"/>
    </row>
    <row r="17" spans="1:38" ht="11.25" customHeight="1">
      <c r="A17" s="928"/>
      <c r="B17" s="929"/>
      <c r="C17" s="335"/>
      <c r="D17" s="364"/>
      <c r="E17" s="369"/>
      <c r="F17" s="365"/>
      <c r="G17" s="365"/>
      <c r="H17" s="365"/>
      <c r="I17" s="373"/>
      <c r="J17" s="374"/>
      <c r="K17" s="369"/>
      <c r="L17" s="365"/>
      <c r="M17" s="365"/>
      <c r="N17" s="365"/>
      <c r="O17" s="365"/>
      <c r="P17" s="916"/>
      <c r="Q17" s="917"/>
      <c r="R17" s="917"/>
      <c r="S17" s="917"/>
      <c r="T17" s="917"/>
      <c r="U17" s="917"/>
      <c r="V17" s="918"/>
      <c r="W17" s="348"/>
      <c r="X17" s="368"/>
      <c r="Y17" s="393"/>
      <c r="Z17" s="394"/>
      <c r="AA17" s="395"/>
      <c r="AB17" s="396"/>
      <c r="AC17" s="365"/>
      <c r="AD17" s="382"/>
      <c r="AE17" s="397"/>
      <c r="AF17" s="398"/>
      <c r="AG17" s="365"/>
      <c r="AH17" s="365"/>
      <c r="AI17" s="365"/>
      <c r="AJ17" s="382"/>
      <c r="AK17" s="335"/>
      <c r="AL17" s="335"/>
    </row>
    <row r="18" spans="1:38" ht="11.25" customHeight="1">
      <c r="A18" s="928"/>
      <c r="B18" s="929"/>
      <c r="C18" s="335"/>
      <c r="D18" s="364"/>
      <c r="E18" s="369"/>
      <c r="F18" s="365"/>
      <c r="G18" s="365"/>
      <c r="H18" s="365"/>
      <c r="I18" s="375"/>
      <c r="J18" s="366"/>
      <c r="K18" s="376"/>
      <c r="L18" s="377"/>
      <c r="M18" s="377"/>
      <c r="N18" s="377"/>
      <c r="O18" s="377"/>
      <c r="P18" s="346"/>
      <c r="Q18" s="346"/>
      <c r="R18" s="346"/>
      <c r="S18" s="346"/>
      <c r="T18" s="346"/>
      <c r="U18" s="346"/>
      <c r="V18" s="346"/>
      <c r="W18" s="347"/>
      <c r="X18" s="751" t="s">
        <v>307</v>
      </c>
      <c r="Y18" s="751"/>
      <c r="Z18" s="752"/>
      <c r="AA18" s="385"/>
      <c r="AB18" s="386"/>
      <c r="AC18" s="377"/>
      <c r="AD18" s="384"/>
      <c r="AE18" s="365"/>
      <c r="AF18" s="399"/>
      <c r="AG18" s="365"/>
      <c r="AH18" s="365"/>
      <c r="AI18" s="365"/>
      <c r="AJ18" s="382"/>
      <c r="AK18" s="335"/>
      <c r="AL18" s="335"/>
    </row>
    <row r="19" spans="1:38" ht="11.25" customHeight="1">
      <c r="A19" s="928"/>
      <c r="B19" s="929"/>
      <c r="C19" s="335"/>
      <c r="D19" s="364"/>
      <c r="E19" s="369"/>
      <c r="F19" s="365"/>
      <c r="G19" s="365"/>
      <c r="H19" s="365"/>
      <c r="I19" s="375"/>
      <c r="J19" s="365"/>
      <c r="K19" s="365"/>
      <c r="L19" s="365"/>
      <c r="M19" s="365"/>
      <c r="N19" s="365"/>
      <c r="O19" s="365"/>
      <c r="P19" s="346"/>
      <c r="Q19" s="346"/>
      <c r="R19" s="346"/>
      <c r="S19" s="346"/>
      <c r="T19" s="346"/>
      <c r="U19" s="346"/>
      <c r="V19" s="346"/>
      <c r="W19" s="347"/>
      <c r="X19" s="751"/>
      <c r="Y19" s="751"/>
      <c r="Z19" s="752"/>
      <c r="AA19" s="387"/>
      <c r="AB19" s="388"/>
      <c r="AC19" s="364"/>
      <c r="AD19" s="364"/>
      <c r="AE19" s="365"/>
      <c r="AF19" s="399"/>
      <c r="AG19" s="365"/>
      <c r="AH19" s="365"/>
      <c r="AI19" s="365"/>
      <c r="AJ19" s="382"/>
      <c r="AK19" s="335"/>
      <c r="AL19" s="335"/>
    </row>
    <row r="20" spans="1:38" ht="11.25" customHeight="1">
      <c r="A20" s="928"/>
      <c r="B20" s="929"/>
      <c r="C20" s="335"/>
      <c r="D20" s="364"/>
      <c r="E20" s="369"/>
      <c r="F20" s="365"/>
      <c r="G20" s="365"/>
      <c r="H20" s="365"/>
      <c r="I20" s="375"/>
      <c r="J20" s="365"/>
      <c r="K20" s="365"/>
      <c r="L20" s="365"/>
      <c r="M20" s="365"/>
      <c r="N20" s="365"/>
      <c r="O20" s="365"/>
      <c r="P20" s="913" t="s">
        <v>308</v>
      </c>
      <c r="Q20" s="914"/>
      <c r="R20" s="914"/>
      <c r="S20" s="914"/>
      <c r="T20" s="914"/>
      <c r="U20" s="914"/>
      <c r="V20" s="915"/>
      <c r="W20" s="353"/>
      <c r="X20" s="377"/>
      <c r="Y20" s="389"/>
      <c r="Z20" s="390"/>
      <c r="AA20" s="391"/>
      <c r="AB20" s="392"/>
      <c r="AC20" s="364"/>
      <c r="AD20" s="364"/>
      <c r="AE20" s="365"/>
      <c r="AF20" s="399"/>
      <c r="AG20" s="365"/>
      <c r="AH20" s="365"/>
      <c r="AI20" s="365"/>
      <c r="AJ20" s="382"/>
      <c r="AK20" s="335"/>
      <c r="AL20" s="335"/>
    </row>
    <row r="21" spans="1:38" ht="11.25" customHeight="1">
      <c r="A21" s="928"/>
      <c r="B21" s="929"/>
      <c r="C21" s="335"/>
      <c r="D21" s="364"/>
      <c r="E21" s="369"/>
      <c r="F21" s="365"/>
      <c r="G21" s="365"/>
      <c r="H21" s="365"/>
      <c r="I21" s="375"/>
      <c r="J21" s="365"/>
      <c r="K21" s="365"/>
      <c r="L21" s="365"/>
      <c r="M21" s="365"/>
      <c r="N21" s="365"/>
      <c r="O21" s="365"/>
      <c r="P21" s="916"/>
      <c r="Q21" s="917"/>
      <c r="R21" s="917"/>
      <c r="S21" s="917"/>
      <c r="T21" s="917"/>
      <c r="U21" s="917"/>
      <c r="V21" s="918"/>
      <c r="W21" s="345"/>
      <c r="X21" s="365"/>
      <c r="Y21" s="365"/>
      <c r="Z21" s="365"/>
      <c r="AA21" s="372"/>
      <c r="AB21" s="372"/>
      <c r="AC21" s="364"/>
      <c r="AD21" s="364"/>
      <c r="AE21" s="365"/>
      <c r="AF21" s="399"/>
      <c r="AG21" s="365"/>
      <c r="AH21" s="365"/>
      <c r="AI21" s="365"/>
      <c r="AJ21" s="382"/>
      <c r="AK21" s="335"/>
      <c r="AL21" s="335"/>
    </row>
    <row r="22" spans="1:38" ht="11.25" customHeight="1">
      <c r="A22" s="928"/>
      <c r="B22" s="929"/>
      <c r="C22" s="335"/>
      <c r="D22" s="382"/>
      <c r="E22" s="750" t="s">
        <v>309</v>
      </c>
      <c r="F22" s="750"/>
      <c r="G22" s="750"/>
      <c r="H22" s="372"/>
      <c r="I22" s="750" t="s">
        <v>310</v>
      </c>
      <c r="J22" s="750"/>
      <c r="K22" s="750"/>
      <c r="L22" s="365"/>
      <c r="M22" s="365"/>
      <c r="N22" s="365"/>
      <c r="O22" s="365"/>
      <c r="P22" s="346"/>
      <c r="Q22" s="346"/>
      <c r="R22" s="346"/>
      <c r="S22" s="346"/>
      <c r="T22" s="346"/>
      <c r="U22" s="346"/>
      <c r="V22" s="346"/>
      <c r="W22" s="345"/>
      <c r="X22" s="365"/>
      <c r="Y22" s="365"/>
      <c r="Z22" s="365"/>
      <c r="AA22" s="372"/>
      <c r="AB22" s="372"/>
      <c r="AC22" s="364"/>
      <c r="AD22" s="750" t="s">
        <v>311</v>
      </c>
      <c r="AE22" s="750"/>
      <c r="AF22" s="750"/>
      <c r="AG22" s="365"/>
      <c r="AH22" s="751" t="s">
        <v>312</v>
      </c>
      <c r="AI22" s="751"/>
      <c r="AJ22" s="752"/>
      <c r="AK22" s="335"/>
      <c r="AL22" s="335"/>
    </row>
    <row r="23" spans="1:38" ht="11.25" customHeight="1">
      <c r="A23" s="928"/>
      <c r="B23" s="929"/>
      <c r="C23" s="335"/>
      <c r="D23" s="383"/>
      <c r="E23" s="750"/>
      <c r="F23" s="750"/>
      <c r="G23" s="750"/>
      <c r="H23" s="378"/>
      <c r="I23" s="750"/>
      <c r="J23" s="750"/>
      <c r="K23" s="750"/>
      <c r="L23" s="365"/>
      <c r="M23" s="365"/>
      <c r="N23" s="365"/>
      <c r="O23" s="365"/>
      <c r="P23" s="346"/>
      <c r="Q23" s="346"/>
      <c r="R23" s="346"/>
      <c r="S23" s="346"/>
      <c r="T23" s="346"/>
      <c r="U23" s="346"/>
      <c r="V23" s="346"/>
      <c r="W23" s="345"/>
      <c r="X23" s="365"/>
      <c r="Y23" s="365"/>
      <c r="Z23" s="365"/>
      <c r="AA23" s="372"/>
      <c r="AB23" s="372"/>
      <c r="AC23" s="364"/>
      <c r="AD23" s="750"/>
      <c r="AE23" s="750"/>
      <c r="AF23" s="750"/>
      <c r="AG23" s="397"/>
      <c r="AH23" s="751"/>
      <c r="AI23" s="751"/>
      <c r="AJ23" s="752"/>
      <c r="AK23" s="358"/>
      <c r="AL23" s="348"/>
    </row>
    <row r="24" spans="1:38" ht="11.25" customHeight="1">
      <c r="A24" s="928"/>
      <c r="B24" s="929"/>
      <c r="C24" s="335"/>
      <c r="D24" s="364"/>
      <c r="E24" s="369"/>
      <c r="F24" s="365"/>
      <c r="G24" s="365"/>
      <c r="H24" s="365"/>
      <c r="I24" s="375"/>
      <c r="J24" s="365"/>
      <c r="K24" s="365"/>
      <c r="L24" s="365"/>
      <c r="M24" s="365"/>
      <c r="N24" s="365"/>
      <c r="O24" s="365"/>
      <c r="P24" s="913" t="s">
        <v>313</v>
      </c>
      <c r="Q24" s="914"/>
      <c r="R24" s="914"/>
      <c r="S24" s="914"/>
      <c r="T24" s="914"/>
      <c r="U24" s="914"/>
      <c r="V24" s="915"/>
      <c r="W24" s="345"/>
      <c r="X24" s="365"/>
      <c r="Y24" s="365"/>
      <c r="Z24" s="365"/>
      <c r="AA24" s="372"/>
      <c r="AB24" s="372"/>
      <c r="AC24" s="364"/>
      <c r="AD24" s="364"/>
      <c r="AE24" s="365"/>
      <c r="AF24" s="399"/>
      <c r="AG24" s="365"/>
      <c r="AH24" s="365"/>
      <c r="AI24" s="365"/>
      <c r="AJ24" s="382"/>
      <c r="AK24" s="335"/>
      <c r="AL24" s="335"/>
    </row>
    <row r="25" spans="1:38" ht="11.25" customHeight="1">
      <c r="A25" s="928"/>
      <c r="B25" s="929"/>
      <c r="C25" s="335"/>
      <c r="D25" s="364"/>
      <c r="E25" s="369"/>
      <c r="F25" s="365"/>
      <c r="G25" s="365"/>
      <c r="H25" s="365"/>
      <c r="I25" s="375"/>
      <c r="J25" s="365"/>
      <c r="K25" s="365"/>
      <c r="L25" s="365"/>
      <c r="M25" s="365"/>
      <c r="N25" s="365"/>
      <c r="O25" s="365"/>
      <c r="P25" s="916"/>
      <c r="Q25" s="917"/>
      <c r="R25" s="917"/>
      <c r="S25" s="917"/>
      <c r="T25" s="917"/>
      <c r="U25" s="917"/>
      <c r="V25" s="918"/>
      <c r="W25" s="348"/>
      <c r="X25" s="368"/>
      <c r="Y25" s="393"/>
      <c r="Z25" s="394"/>
      <c r="AA25" s="395"/>
      <c r="AB25" s="396"/>
      <c r="AC25" s="364"/>
      <c r="AD25" s="364"/>
      <c r="AE25" s="365"/>
      <c r="AF25" s="399"/>
      <c r="AG25" s="365"/>
      <c r="AH25" s="365"/>
      <c r="AI25" s="365"/>
      <c r="AJ25" s="382"/>
      <c r="AK25" s="335"/>
      <c r="AL25" s="335"/>
    </row>
    <row r="26" spans="1:38" ht="11.25" customHeight="1">
      <c r="A26" s="928"/>
      <c r="B26" s="929"/>
      <c r="C26" s="335"/>
      <c r="D26" s="364"/>
      <c r="E26" s="369"/>
      <c r="F26" s="365"/>
      <c r="G26" s="365"/>
      <c r="H26" s="365"/>
      <c r="I26" s="375"/>
      <c r="J26" s="365"/>
      <c r="K26" s="365"/>
      <c r="L26" s="365"/>
      <c r="M26" s="365"/>
      <c r="N26" s="365"/>
      <c r="O26" s="365"/>
      <c r="P26" s="346"/>
      <c r="Q26" s="346"/>
      <c r="R26" s="346"/>
      <c r="S26" s="346"/>
      <c r="T26" s="346"/>
      <c r="U26" s="346"/>
      <c r="V26" s="346"/>
      <c r="W26" s="347"/>
      <c r="X26" s="751" t="s">
        <v>314</v>
      </c>
      <c r="Y26" s="751"/>
      <c r="Z26" s="752"/>
      <c r="AA26" s="385"/>
      <c r="AB26" s="386"/>
      <c r="AC26" s="364"/>
      <c r="AD26" s="364"/>
      <c r="AE26" s="365"/>
      <c r="AF26" s="399"/>
      <c r="AG26" s="365"/>
      <c r="AH26" s="365"/>
      <c r="AI26" s="365"/>
      <c r="AJ26" s="382"/>
      <c r="AK26" s="335"/>
      <c r="AL26" s="335"/>
    </row>
    <row r="27" spans="1:38" ht="11.25" customHeight="1">
      <c r="A27" s="928"/>
      <c r="B27" s="929"/>
      <c r="C27" s="335"/>
      <c r="D27" s="364"/>
      <c r="E27" s="369"/>
      <c r="F27" s="365"/>
      <c r="G27" s="365"/>
      <c r="H27" s="365"/>
      <c r="I27" s="375"/>
      <c r="J27" s="366"/>
      <c r="K27" s="367"/>
      <c r="L27" s="368"/>
      <c r="M27" s="368"/>
      <c r="N27" s="368"/>
      <c r="O27" s="368"/>
      <c r="P27" s="346"/>
      <c r="Q27" s="346"/>
      <c r="R27" s="346"/>
      <c r="S27" s="346"/>
      <c r="T27" s="346"/>
      <c r="U27" s="346"/>
      <c r="V27" s="346"/>
      <c r="W27" s="347"/>
      <c r="X27" s="751"/>
      <c r="Y27" s="751"/>
      <c r="Z27" s="752"/>
      <c r="AA27" s="387"/>
      <c r="AB27" s="388"/>
      <c r="AC27" s="368"/>
      <c r="AD27" s="383"/>
      <c r="AE27" s="365"/>
      <c r="AF27" s="399"/>
      <c r="AG27" s="365"/>
      <c r="AH27" s="365"/>
      <c r="AI27" s="365"/>
      <c r="AJ27" s="382"/>
      <c r="AK27" s="335"/>
      <c r="AL27" s="335"/>
    </row>
    <row r="28" spans="1:38" ht="11.25" customHeight="1">
      <c r="A28" s="928"/>
      <c r="B28" s="929"/>
      <c r="C28" s="335"/>
      <c r="D28" s="364"/>
      <c r="E28" s="369"/>
      <c r="F28" s="365"/>
      <c r="G28" s="365"/>
      <c r="H28" s="365"/>
      <c r="I28" s="379"/>
      <c r="J28" s="380"/>
      <c r="K28" s="369"/>
      <c r="L28" s="365"/>
      <c r="M28" s="365"/>
      <c r="N28" s="365"/>
      <c r="O28" s="365"/>
      <c r="P28" s="913" t="s">
        <v>315</v>
      </c>
      <c r="Q28" s="914"/>
      <c r="R28" s="914"/>
      <c r="S28" s="914"/>
      <c r="T28" s="914"/>
      <c r="U28" s="914"/>
      <c r="V28" s="915"/>
      <c r="W28" s="353"/>
      <c r="X28" s="377"/>
      <c r="Y28" s="389"/>
      <c r="Z28" s="390"/>
      <c r="AA28" s="391"/>
      <c r="AB28" s="392"/>
      <c r="AC28" s="365"/>
      <c r="AD28" s="382"/>
      <c r="AE28" s="400"/>
      <c r="AF28" s="401"/>
      <c r="AG28" s="365"/>
      <c r="AH28" s="365"/>
      <c r="AI28" s="365"/>
      <c r="AJ28" s="382"/>
      <c r="AK28" s="335"/>
      <c r="AL28" s="335"/>
    </row>
    <row r="29" spans="1:38" ht="11.25" customHeight="1">
      <c r="A29" s="928"/>
      <c r="B29" s="929"/>
      <c r="C29" s="335"/>
      <c r="D29" s="364"/>
      <c r="E29" s="369"/>
      <c r="F29" s="365"/>
      <c r="G29" s="365"/>
      <c r="H29" s="365"/>
      <c r="I29" s="365"/>
      <c r="J29" s="365"/>
      <c r="K29" s="370"/>
      <c r="L29" s="371"/>
      <c r="M29" s="365"/>
      <c r="N29" s="365"/>
      <c r="O29" s="365"/>
      <c r="P29" s="916"/>
      <c r="Q29" s="917"/>
      <c r="R29" s="917"/>
      <c r="S29" s="917"/>
      <c r="T29" s="917"/>
      <c r="U29" s="917"/>
      <c r="V29" s="918"/>
      <c r="W29" s="335"/>
      <c r="X29" s="364"/>
      <c r="Y29" s="364"/>
      <c r="Z29" s="364"/>
      <c r="AA29" s="364"/>
      <c r="AB29" s="364"/>
      <c r="AC29" s="365"/>
      <c r="AD29" s="382"/>
      <c r="AE29" s="365"/>
      <c r="AF29" s="365"/>
      <c r="AG29" s="365"/>
      <c r="AH29" s="365"/>
      <c r="AI29" s="365"/>
      <c r="AJ29" s="382"/>
      <c r="AK29" s="335"/>
      <c r="AL29" s="335"/>
    </row>
    <row r="30" spans="1:38" ht="11.25" customHeight="1">
      <c r="A30" s="928"/>
      <c r="B30" s="929"/>
      <c r="C30" s="335"/>
      <c r="D30" s="364"/>
      <c r="E30" s="376"/>
      <c r="F30" s="377"/>
      <c r="G30" s="377"/>
      <c r="H30" s="377"/>
      <c r="I30" s="377"/>
      <c r="J30" s="384"/>
      <c r="K30" s="750" t="s">
        <v>316</v>
      </c>
      <c r="L30" s="750"/>
      <c r="M30" s="750"/>
      <c r="N30" s="372"/>
      <c r="O30" s="365"/>
      <c r="P30" s="357"/>
      <c r="Q30" s="357"/>
      <c r="R30" s="357"/>
      <c r="S30" s="357"/>
      <c r="T30" s="357"/>
      <c r="U30" s="357"/>
      <c r="V30" s="357"/>
      <c r="W30" s="335"/>
      <c r="X30" s="364"/>
      <c r="Y30" s="364"/>
      <c r="Z30" s="364"/>
      <c r="AA30" s="364"/>
      <c r="AB30" s="751" t="s">
        <v>317</v>
      </c>
      <c r="AC30" s="751"/>
      <c r="AD30" s="752"/>
      <c r="AE30" s="377"/>
      <c r="AF30" s="377"/>
      <c r="AG30" s="377"/>
      <c r="AH30" s="377"/>
      <c r="AI30" s="377"/>
      <c r="AJ30" s="384"/>
      <c r="AK30" s="335"/>
      <c r="AL30" s="335"/>
    </row>
    <row r="31" spans="1:38" ht="11.25" customHeight="1">
      <c r="A31" s="928"/>
      <c r="B31" s="929"/>
      <c r="C31" s="335"/>
      <c r="D31" s="364"/>
      <c r="E31" s="364"/>
      <c r="F31" s="364"/>
      <c r="G31" s="364"/>
      <c r="H31" s="364"/>
      <c r="I31" s="364"/>
      <c r="J31" s="382"/>
      <c r="K31" s="750"/>
      <c r="L31" s="750"/>
      <c r="M31" s="750"/>
      <c r="N31" s="372"/>
      <c r="O31" s="365"/>
      <c r="P31" s="346"/>
      <c r="Q31" s="346"/>
      <c r="R31" s="346"/>
      <c r="S31" s="346"/>
      <c r="T31" s="346"/>
      <c r="U31" s="346"/>
      <c r="V31" s="346"/>
      <c r="W31" s="335"/>
      <c r="X31" s="364"/>
      <c r="Y31" s="364"/>
      <c r="Z31" s="364"/>
      <c r="AA31" s="364"/>
      <c r="AB31" s="751"/>
      <c r="AC31" s="751"/>
      <c r="AD31" s="752"/>
      <c r="AE31" s="402"/>
      <c r="AF31" s="364"/>
      <c r="AG31" s="364"/>
      <c r="AH31" s="364"/>
      <c r="AI31" s="364"/>
      <c r="AJ31" s="364"/>
      <c r="AK31" s="335"/>
      <c r="AL31" s="335"/>
    </row>
    <row r="32" spans="1:38" ht="11.25" customHeight="1">
      <c r="A32" s="928"/>
      <c r="B32" s="929"/>
      <c r="C32" s="335"/>
      <c r="D32" s="364"/>
      <c r="E32" s="364"/>
      <c r="F32" s="364"/>
      <c r="G32" s="364"/>
      <c r="H32" s="364"/>
      <c r="I32" s="364"/>
      <c r="J32" s="365"/>
      <c r="K32" s="370"/>
      <c r="L32" s="371"/>
      <c r="M32" s="381"/>
      <c r="N32" s="365"/>
      <c r="O32" s="365"/>
      <c r="P32" s="913" t="s">
        <v>318</v>
      </c>
      <c r="Q32" s="914"/>
      <c r="R32" s="914"/>
      <c r="S32" s="914"/>
      <c r="T32" s="914"/>
      <c r="U32" s="914"/>
      <c r="V32" s="915"/>
      <c r="W32" s="335"/>
      <c r="X32" s="364"/>
      <c r="Y32" s="364"/>
      <c r="Z32" s="364"/>
      <c r="AA32" s="364"/>
      <c r="AB32" s="364"/>
      <c r="AC32" s="365"/>
      <c r="AD32" s="382"/>
      <c r="AE32" s="364"/>
      <c r="AF32" s="364"/>
      <c r="AG32" s="364"/>
      <c r="AH32" s="364"/>
      <c r="AI32" s="364"/>
      <c r="AJ32" s="364"/>
      <c r="AK32" s="335"/>
      <c r="AL32" s="335"/>
    </row>
    <row r="33" spans="1:38" ht="11.25" customHeight="1">
      <c r="A33" s="928"/>
      <c r="B33" s="929"/>
      <c r="C33" s="335"/>
      <c r="D33" s="364"/>
      <c r="E33" s="364"/>
      <c r="F33" s="364"/>
      <c r="G33" s="364"/>
      <c r="H33" s="364"/>
      <c r="I33" s="364"/>
      <c r="J33" s="366"/>
      <c r="K33" s="369"/>
      <c r="L33" s="365"/>
      <c r="M33" s="365"/>
      <c r="N33" s="365"/>
      <c r="O33" s="365"/>
      <c r="P33" s="916"/>
      <c r="Q33" s="917"/>
      <c r="R33" s="917"/>
      <c r="S33" s="917"/>
      <c r="T33" s="917"/>
      <c r="U33" s="917"/>
      <c r="V33" s="918"/>
      <c r="W33" s="348"/>
      <c r="X33" s="368"/>
      <c r="Y33" s="393"/>
      <c r="Z33" s="394"/>
      <c r="AA33" s="395"/>
      <c r="AB33" s="396"/>
      <c r="AC33" s="365"/>
      <c r="AD33" s="382"/>
      <c r="AE33" s="364"/>
      <c r="AF33" s="364"/>
      <c r="AG33" s="364"/>
      <c r="AH33" s="364"/>
      <c r="AI33" s="364"/>
      <c r="AJ33" s="364"/>
      <c r="AK33" s="335"/>
      <c r="AL33" s="335"/>
    </row>
    <row r="34" spans="1:38" ht="11.25" customHeight="1">
      <c r="A34" s="928"/>
      <c r="B34" s="929"/>
      <c r="C34" s="335"/>
      <c r="D34" s="364"/>
      <c r="E34" s="364"/>
      <c r="F34" s="364"/>
      <c r="G34" s="364"/>
      <c r="H34" s="364"/>
      <c r="I34" s="364"/>
      <c r="J34" s="366"/>
      <c r="K34" s="376"/>
      <c r="L34" s="377"/>
      <c r="M34" s="377"/>
      <c r="N34" s="377"/>
      <c r="O34" s="377"/>
      <c r="P34" s="346"/>
      <c r="Q34" s="346"/>
      <c r="R34" s="346"/>
      <c r="S34" s="346"/>
      <c r="T34" s="359"/>
      <c r="U34" s="346"/>
      <c r="V34" s="346"/>
      <c r="W34" s="347"/>
      <c r="X34" s="751" t="s">
        <v>319</v>
      </c>
      <c r="Y34" s="751"/>
      <c r="Z34" s="752"/>
      <c r="AA34" s="385"/>
      <c r="AB34" s="386"/>
      <c r="AC34" s="377"/>
      <c r="AD34" s="384"/>
      <c r="AE34" s="364"/>
      <c r="AF34" s="364"/>
      <c r="AG34" s="364"/>
      <c r="AH34" s="364"/>
      <c r="AI34" s="364"/>
      <c r="AJ34" s="364"/>
      <c r="AK34" s="335"/>
      <c r="AL34" s="335"/>
    </row>
    <row r="35" spans="1:38" ht="11.25" customHeight="1">
      <c r="A35" s="928"/>
      <c r="B35" s="929"/>
      <c r="C35" s="335"/>
      <c r="D35" s="364"/>
      <c r="E35" s="364"/>
      <c r="F35" s="364"/>
      <c r="G35" s="364"/>
      <c r="H35" s="364"/>
      <c r="I35" s="364"/>
      <c r="J35" s="365"/>
      <c r="K35" s="365"/>
      <c r="L35" s="365"/>
      <c r="M35" s="365"/>
      <c r="N35" s="365"/>
      <c r="O35" s="365"/>
      <c r="P35" s="346"/>
      <c r="Q35" s="346"/>
      <c r="R35" s="346"/>
      <c r="S35" s="346"/>
      <c r="T35" s="346"/>
      <c r="U35" s="346"/>
      <c r="V35" s="346"/>
      <c r="W35" s="347"/>
      <c r="X35" s="751"/>
      <c r="Y35" s="751"/>
      <c r="Z35" s="752"/>
      <c r="AA35" s="387"/>
      <c r="AB35" s="388"/>
      <c r="AC35" s="364"/>
      <c r="AD35" s="364"/>
      <c r="AE35" s="364"/>
      <c r="AF35" s="364"/>
      <c r="AG35" s="364"/>
      <c r="AH35" s="364"/>
      <c r="AI35" s="364"/>
      <c r="AJ35" s="364"/>
      <c r="AK35" s="335"/>
      <c r="AL35" s="335"/>
    </row>
    <row r="36" spans="1:38" ht="11.25" customHeight="1">
      <c r="A36" s="928"/>
      <c r="B36" s="929"/>
      <c r="C36" s="335"/>
      <c r="D36" s="335"/>
      <c r="E36" s="335"/>
      <c r="F36" s="335"/>
      <c r="G36" s="335"/>
      <c r="H36" s="335"/>
      <c r="I36" s="335"/>
      <c r="J36" s="345"/>
      <c r="K36" s="345"/>
      <c r="L36" s="345"/>
      <c r="M36" s="345"/>
      <c r="N36" s="345"/>
      <c r="O36" s="345"/>
      <c r="P36" s="913" t="s">
        <v>363</v>
      </c>
      <c r="Q36" s="914"/>
      <c r="R36" s="914"/>
      <c r="S36" s="914"/>
      <c r="T36" s="914"/>
      <c r="U36" s="914"/>
      <c r="V36" s="915"/>
      <c r="W36" s="353"/>
      <c r="X36" s="353"/>
      <c r="Y36" s="354"/>
      <c r="Z36" s="355"/>
      <c r="AA36" s="356"/>
      <c r="AB36" s="357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</row>
    <row r="37" spans="1:38" ht="11.25" customHeight="1" thickBot="1">
      <c r="A37" s="930"/>
      <c r="B37" s="931"/>
      <c r="C37" s="335"/>
      <c r="D37" s="335"/>
      <c r="E37" s="335"/>
      <c r="F37" s="335"/>
      <c r="G37" s="335"/>
      <c r="H37" s="335"/>
      <c r="I37" s="335"/>
      <c r="J37" s="345"/>
      <c r="K37" s="345"/>
      <c r="L37" s="345"/>
      <c r="M37" s="345"/>
      <c r="N37" s="345"/>
      <c r="O37" s="345"/>
      <c r="P37" s="916"/>
      <c r="Q37" s="917"/>
      <c r="R37" s="917"/>
      <c r="S37" s="917"/>
      <c r="T37" s="917"/>
      <c r="U37" s="917"/>
      <c r="V37" s="918"/>
      <c r="W37" s="345"/>
      <c r="X37" s="345"/>
      <c r="Y37" s="345"/>
      <c r="Z37" s="345"/>
      <c r="AA37" s="347"/>
      <c r="AB37" s="347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</row>
    <row r="38" spans="1:38" ht="18.75">
      <c r="A38" s="360"/>
      <c r="B38" s="360"/>
      <c r="C38" s="335"/>
      <c r="D38" s="335"/>
      <c r="E38" s="335"/>
      <c r="F38" s="335"/>
      <c r="G38" s="335"/>
      <c r="H38" s="335"/>
      <c r="I38" s="335"/>
      <c r="J38" s="345"/>
      <c r="K38" s="345"/>
      <c r="L38" s="345"/>
      <c r="M38" s="345"/>
      <c r="N38" s="345"/>
      <c r="O38" s="345"/>
      <c r="P38" s="346"/>
      <c r="Q38" s="346"/>
      <c r="R38" s="346"/>
      <c r="S38" s="346"/>
      <c r="T38" s="346"/>
      <c r="U38" s="346"/>
      <c r="V38" s="346"/>
      <c r="W38" s="345"/>
      <c r="X38" s="345"/>
      <c r="Y38" s="345"/>
      <c r="Z38" s="345"/>
      <c r="AA38" s="347"/>
      <c r="AB38" s="347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</row>
    <row r="39" spans="1:38" ht="18.75">
      <c r="A39" s="334"/>
      <c r="B39" s="334"/>
      <c r="C39" s="897" t="s">
        <v>320</v>
      </c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7" t="s">
        <v>321</v>
      </c>
      <c r="V39" s="897"/>
      <c r="W39" s="897"/>
      <c r="X39" s="897"/>
      <c r="Y39" s="897"/>
      <c r="Z39" s="897"/>
      <c r="AA39" s="897"/>
      <c r="AB39" s="897"/>
      <c r="AC39" s="897"/>
      <c r="AD39" s="897"/>
      <c r="AE39" s="897"/>
      <c r="AF39" s="897"/>
      <c r="AG39" s="897"/>
      <c r="AH39" s="897"/>
      <c r="AI39" s="897"/>
      <c r="AJ39" s="897"/>
      <c r="AK39" s="897"/>
      <c r="AL39" s="897"/>
    </row>
    <row r="40" spans="1:38" ht="18.75">
      <c r="A40" s="334"/>
      <c r="B40" s="334"/>
      <c r="C40" s="897" t="s">
        <v>322</v>
      </c>
      <c r="D40" s="897"/>
      <c r="E40" s="912">
        <v>0.375</v>
      </c>
      <c r="F40" s="897"/>
      <c r="G40" s="897"/>
      <c r="H40" s="896" t="s">
        <v>301</v>
      </c>
      <c r="I40" s="896"/>
      <c r="J40" s="896"/>
      <c r="K40" s="896"/>
      <c r="L40" s="897"/>
      <c r="M40" s="897"/>
      <c r="N40" s="361"/>
      <c r="O40" s="897"/>
      <c r="P40" s="897"/>
      <c r="Q40" s="896" t="s">
        <v>303</v>
      </c>
      <c r="R40" s="896"/>
      <c r="S40" s="896"/>
      <c r="T40" s="896"/>
      <c r="U40" s="897" t="s">
        <v>323</v>
      </c>
      <c r="V40" s="897"/>
      <c r="W40" s="912">
        <v>0.375</v>
      </c>
      <c r="X40" s="897"/>
      <c r="Y40" s="897"/>
      <c r="Z40" s="896" t="s">
        <v>324</v>
      </c>
      <c r="AA40" s="896"/>
      <c r="AB40" s="896"/>
      <c r="AC40" s="896"/>
      <c r="AD40" s="897"/>
      <c r="AE40" s="897"/>
      <c r="AF40" s="361"/>
      <c r="AG40" s="897"/>
      <c r="AH40" s="897"/>
      <c r="AI40" s="896" t="s">
        <v>325</v>
      </c>
      <c r="AJ40" s="896"/>
      <c r="AK40" s="896"/>
      <c r="AL40" s="896"/>
    </row>
    <row r="41" spans="1:38" ht="18.75">
      <c r="A41" s="334"/>
      <c r="B41" s="334"/>
      <c r="C41" s="897" t="s">
        <v>326</v>
      </c>
      <c r="D41" s="897"/>
      <c r="E41" s="912">
        <v>0.40277777777777773</v>
      </c>
      <c r="F41" s="897"/>
      <c r="G41" s="897"/>
      <c r="H41" s="896" t="s">
        <v>327</v>
      </c>
      <c r="I41" s="896"/>
      <c r="J41" s="896"/>
      <c r="K41" s="896"/>
      <c r="L41" s="897"/>
      <c r="M41" s="897"/>
      <c r="N41" s="361"/>
      <c r="O41" s="897"/>
      <c r="P41" s="897"/>
      <c r="Q41" s="896" t="s">
        <v>328</v>
      </c>
      <c r="R41" s="896"/>
      <c r="S41" s="896"/>
      <c r="T41" s="896"/>
      <c r="U41" s="897" t="s">
        <v>329</v>
      </c>
      <c r="V41" s="897"/>
      <c r="W41" s="912">
        <v>0.40277777777777773</v>
      </c>
      <c r="X41" s="897"/>
      <c r="Y41" s="897"/>
      <c r="Z41" s="896" t="s">
        <v>330</v>
      </c>
      <c r="AA41" s="896"/>
      <c r="AB41" s="896"/>
      <c r="AC41" s="896"/>
      <c r="AD41" s="897"/>
      <c r="AE41" s="897"/>
      <c r="AF41" s="361"/>
      <c r="AG41" s="897"/>
      <c r="AH41" s="897"/>
      <c r="AI41" s="896" t="s">
        <v>364</v>
      </c>
      <c r="AJ41" s="896"/>
      <c r="AK41" s="896"/>
      <c r="AL41" s="896"/>
    </row>
    <row r="42" spans="1:38" ht="18.75">
      <c r="A42" s="334"/>
      <c r="B42" s="334"/>
      <c r="C42" s="898" t="s">
        <v>331</v>
      </c>
      <c r="D42" s="899"/>
      <c r="E42" s="906">
        <v>0.4236111111111111</v>
      </c>
      <c r="F42" s="907"/>
      <c r="G42" s="908"/>
      <c r="H42" s="896" t="s">
        <v>332</v>
      </c>
      <c r="I42" s="896"/>
      <c r="J42" s="896"/>
      <c r="K42" s="896"/>
      <c r="L42" s="897"/>
      <c r="M42" s="897"/>
      <c r="N42" s="361"/>
      <c r="O42" s="897"/>
      <c r="P42" s="897"/>
      <c r="Q42" s="896" t="s">
        <v>333</v>
      </c>
      <c r="R42" s="896"/>
      <c r="S42" s="896"/>
      <c r="T42" s="896"/>
      <c r="U42" s="898" t="s">
        <v>334</v>
      </c>
      <c r="V42" s="899"/>
      <c r="W42" s="906">
        <v>0.4236111111111111</v>
      </c>
      <c r="X42" s="907"/>
      <c r="Y42" s="908"/>
      <c r="Z42" s="896" t="s">
        <v>335</v>
      </c>
      <c r="AA42" s="896"/>
      <c r="AB42" s="896"/>
      <c r="AC42" s="896"/>
      <c r="AD42" s="897"/>
      <c r="AE42" s="897"/>
      <c r="AF42" s="361"/>
      <c r="AG42" s="897"/>
      <c r="AH42" s="897"/>
      <c r="AI42" s="896" t="s">
        <v>336</v>
      </c>
      <c r="AJ42" s="896"/>
      <c r="AK42" s="896"/>
      <c r="AL42" s="896"/>
    </row>
    <row r="43" spans="1:38" ht="18.75">
      <c r="A43" s="334"/>
      <c r="B43" s="334"/>
      <c r="C43" s="900"/>
      <c r="D43" s="901"/>
      <c r="E43" s="909"/>
      <c r="F43" s="910"/>
      <c r="G43" s="911"/>
      <c r="H43" s="896"/>
      <c r="I43" s="896"/>
      <c r="J43" s="896"/>
      <c r="K43" s="896"/>
      <c r="L43" s="897"/>
      <c r="M43" s="897"/>
      <c r="N43" s="361"/>
      <c r="O43" s="897"/>
      <c r="P43" s="897"/>
      <c r="Q43" s="896"/>
      <c r="R43" s="896"/>
      <c r="S43" s="896"/>
      <c r="T43" s="896"/>
      <c r="U43" s="900"/>
      <c r="V43" s="901"/>
      <c r="W43" s="909"/>
      <c r="X43" s="910"/>
      <c r="Y43" s="911"/>
      <c r="Z43" s="896"/>
      <c r="AA43" s="896"/>
      <c r="AB43" s="896"/>
      <c r="AC43" s="896"/>
      <c r="AD43" s="897"/>
      <c r="AE43" s="897"/>
      <c r="AF43" s="361"/>
      <c r="AG43" s="897"/>
      <c r="AH43" s="897"/>
      <c r="AI43" s="896"/>
      <c r="AJ43" s="896"/>
      <c r="AK43" s="896"/>
      <c r="AL43" s="896"/>
    </row>
    <row r="44" spans="1:38" ht="18.75">
      <c r="A44" s="334"/>
      <c r="B44" s="334"/>
      <c r="C44" s="898" t="s">
        <v>337</v>
      </c>
      <c r="D44" s="899"/>
      <c r="E44" s="906">
        <v>0.4513888888888889</v>
      </c>
      <c r="F44" s="907"/>
      <c r="G44" s="908"/>
      <c r="H44" s="896" t="s">
        <v>338</v>
      </c>
      <c r="I44" s="896"/>
      <c r="J44" s="896"/>
      <c r="K44" s="896"/>
      <c r="L44" s="897"/>
      <c r="M44" s="897"/>
      <c r="N44" s="361"/>
      <c r="O44" s="897"/>
      <c r="P44" s="897"/>
      <c r="Q44" s="896" t="s">
        <v>339</v>
      </c>
      <c r="R44" s="896"/>
      <c r="S44" s="896"/>
      <c r="T44" s="896"/>
      <c r="U44" s="898" t="s">
        <v>340</v>
      </c>
      <c r="V44" s="899"/>
      <c r="W44" s="906">
        <v>0.4513888888888889</v>
      </c>
      <c r="X44" s="907"/>
      <c r="Y44" s="908"/>
      <c r="Z44" s="896" t="s">
        <v>341</v>
      </c>
      <c r="AA44" s="896"/>
      <c r="AB44" s="896"/>
      <c r="AC44" s="896"/>
      <c r="AD44" s="897"/>
      <c r="AE44" s="897"/>
      <c r="AF44" s="361"/>
      <c r="AG44" s="897"/>
      <c r="AH44" s="897"/>
      <c r="AI44" s="896" t="s">
        <v>342</v>
      </c>
      <c r="AJ44" s="896"/>
      <c r="AK44" s="896"/>
      <c r="AL44" s="896"/>
    </row>
    <row r="45" spans="1:38" ht="18.75">
      <c r="A45" s="334"/>
      <c r="B45" s="334"/>
      <c r="C45" s="900"/>
      <c r="D45" s="901"/>
      <c r="E45" s="909"/>
      <c r="F45" s="910"/>
      <c r="G45" s="911"/>
      <c r="H45" s="896"/>
      <c r="I45" s="896"/>
      <c r="J45" s="896"/>
      <c r="K45" s="896"/>
      <c r="L45" s="897"/>
      <c r="M45" s="897"/>
      <c r="N45" s="361"/>
      <c r="O45" s="897"/>
      <c r="P45" s="897"/>
      <c r="Q45" s="896"/>
      <c r="R45" s="896"/>
      <c r="S45" s="896"/>
      <c r="T45" s="896"/>
      <c r="U45" s="900"/>
      <c r="V45" s="901"/>
      <c r="W45" s="909"/>
      <c r="X45" s="910"/>
      <c r="Y45" s="911"/>
      <c r="Z45" s="896"/>
      <c r="AA45" s="896"/>
      <c r="AB45" s="896"/>
      <c r="AC45" s="896"/>
      <c r="AD45" s="897"/>
      <c r="AE45" s="897"/>
      <c r="AF45" s="361"/>
      <c r="AG45" s="897"/>
      <c r="AH45" s="897"/>
      <c r="AI45" s="896"/>
      <c r="AJ45" s="896"/>
      <c r="AK45" s="896"/>
      <c r="AL45" s="896"/>
    </row>
    <row r="46" spans="1:38" ht="18.75">
      <c r="A46" s="334"/>
      <c r="B46" s="334"/>
      <c r="C46" s="905" t="s">
        <v>343</v>
      </c>
      <c r="D46" s="894"/>
      <c r="E46" s="894"/>
      <c r="F46" s="894"/>
      <c r="G46" s="894"/>
      <c r="H46" s="894"/>
      <c r="I46" s="894"/>
      <c r="J46" s="894"/>
      <c r="K46" s="894"/>
      <c r="L46" s="894"/>
      <c r="M46" s="894"/>
      <c r="N46" s="894"/>
      <c r="O46" s="894"/>
      <c r="P46" s="894"/>
      <c r="Q46" s="894"/>
      <c r="R46" s="894"/>
      <c r="S46" s="894"/>
      <c r="T46" s="894"/>
      <c r="U46" s="894"/>
      <c r="V46" s="894"/>
      <c r="W46" s="894"/>
      <c r="X46" s="894"/>
      <c r="Y46" s="894"/>
      <c r="Z46" s="894"/>
      <c r="AA46" s="894"/>
      <c r="AB46" s="894"/>
      <c r="AC46" s="894"/>
      <c r="AD46" s="894"/>
      <c r="AE46" s="894"/>
      <c r="AF46" s="894"/>
      <c r="AG46" s="894"/>
      <c r="AH46" s="894"/>
      <c r="AI46" s="894"/>
      <c r="AJ46" s="894"/>
      <c r="AK46" s="894"/>
      <c r="AL46" s="895"/>
    </row>
    <row r="47" spans="1:38" ht="18.75">
      <c r="A47" s="334"/>
      <c r="B47" s="334"/>
      <c r="C47" s="898" t="s">
        <v>344</v>
      </c>
      <c r="D47" s="899"/>
      <c r="E47" s="902" t="s">
        <v>345</v>
      </c>
      <c r="F47" s="903"/>
      <c r="G47" s="904"/>
      <c r="H47" s="896" t="s">
        <v>346</v>
      </c>
      <c r="I47" s="896"/>
      <c r="J47" s="896"/>
      <c r="K47" s="896"/>
      <c r="L47" s="897"/>
      <c r="M47" s="897"/>
      <c r="N47" s="361"/>
      <c r="O47" s="897"/>
      <c r="P47" s="897"/>
      <c r="Q47" s="896" t="s">
        <v>347</v>
      </c>
      <c r="R47" s="896"/>
      <c r="S47" s="896"/>
      <c r="T47" s="896"/>
      <c r="U47" s="898" t="s">
        <v>348</v>
      </c>
      <c r="V47" s="899"/>
      <c r="W47" s="902" t="s">
        <v>349</v>
      </c>
      <c r="X47" s="903"/>
      <c r="Y47" s="904"/>
      <c r="Z47" s="896" t="s">
        <v>350</v>
      </c>
      <c r="AA47" s="896"/>
      <c r="AB47" s="896"/>
      <c r="AC47" s="896"/>
      <c r="AD47" s="897"/>
      <c r="AE47" s="897"/>
      <c r="AF47" s="361"/>
      <c r="AG47" s="897"/>
      <c r="AH47" s="897"/>
      <c r="AI47" s="896" t="s">
        <v>351</v>
      </c>
      <c r="AJ47" s="896"/>
      <c r="AK47" s="896"/>
      <c r="AL47" s="896"/>
    </row>
    <row r="48" spans="1:38" ht="18.75">
      <c r="A48" s="334"/>
      <c r="B48" s="334"/>
      <c r="C48" s="900"/>
      <c r="D48" s="901"/>
      <c r="E48" s="893">
        <v>0.4930555555555556</v>
      </c>
      <c r="F48" s="894"/>
      <c r="G48" s="895"/>
      <c r="H48" s="896"/>
      <c r="I48" s="896"/>
      <c r="J48" s="896"/>
      <c r="K48" s="896"/>
      <c r="L48" s="897"/>
      <c r="M48" s="897"/>
      <c r="N48" s="361"/>
      <c r="O48" s="897"/>
      <c r="P48" s="897"/>
      <c r="Q48" s="896"/>
      <c r="R48" s="896"/>
      <c r="S48" s="896"/>
      <c r="T48" s="896"/>
      <c r="U48" s="900"/>
      <c r="V48" s="901"/>
      <c r="W48" s="893">
        <v>0.4930555555555556</v>
      </c>
      <c r="X48" s="894"/>
      <c r="Y48" s="895"/>
      <c r="Z48" s="896"/>
      <c r="AA48" s="896"/>
      <c r="AB48" s="896"/>
      <c r="AC48" s="896"/>
      <c r="AD48" s="897"/>
      <c r="AE48" s="897"/>
      <c r="AF48" s="361"/>
      <c r="AG48" s="897"/>
      <c r="AH48" s="897"/>
      <c r="AI48" s="896"/>
      <c r="AJ48" s="896"/>
      <c r="AK48" s="896"/>
      <c r="AL48" s="896"/>
    </row>
    <row r="49" spans="1:38" ht="18.75">
      <c r="A49" s="334"/>
      <c r="B49" s="334"/>
      <c r="C49" s="898" t="s">
        <v>352</v>
      </c>
      <c r="D49" s="899"/>
      <c r="E49" s="902" t="s">
        <v>353</v>
      </c>
      <c r="F49" s="903"/>
      <c r="G49" s="904"/>
      <c r="H49" s="896" t="s">
        <v>354</v>
      </c>
      <c r="I49" s="896"/>
      <c r="J49" s="896"/>
      <c r="K49" s="896"/>
      <c r="L49" s="897"/>
      <c r="M49" s="897"/>
      <c r="N49" s="361"/>
      <c r="O49" s="897"/>
      <c r="P49" s="897"/>
      <c r="Q49" s="896" t="s">
        <v>355</v>
      </c>
      <c r="R49" s="896"/>
      <c r="S49" s="896"/>
      <c r="T49" s="896"/>
      <c r="U49" s="898" t="s">
        <v>356</v>
      </c>
      <c r="V49" s="899"/>
      <c r="W49" s="902" t="s">
        <v>357</v>
      </c>
      <c r="X49" s="903"/>
      <c r="Y49" s="904"/>
      <c r="Z49" s="896" t="s">
        <v>358</v>
      </c>
      <c r="AA49" s="896"/>
      <c r="AB49" s="896"/>
      <c r="AC49" s="896"/>
      <c r="AD49" s="897"/>
      <c r="AE49" s="897"/>
      <c r="AF49" s="361"/>
      <c r="AG49" s="897"/>
      <c r="AH49" s="897"/>
      <c r="AI49" s="896" t="s">
        <v>359</v>
      </c>
      <c r="AJ49" s="896"/>
      <c r="AK49" s="896"/>
      <c r="AL49" s="896"/>
    </row>
    <row r="50" spans="1:38" ht="18.75">
      <c r="A50" s="334"/>
      <c r="B50" s="334"/>
      <c r="C50" s="900"/>
      <c r="D50" s="901"/>
      <c r="E50" s="893">
        <v>0.5208333333333334</v>
      </c>
      <c r="F50" s="894"/>
      <c r="G50" s="895"/>
      <c r="H50" s="896"/>
      <c r="I50" s="896"/>
      <c r="J50" s="896"/>
      <c r="K50" s="896"/>
      <c r="L50" s="897"/>
      <c r="M50" s="897"/>
      <c r="N50" s="361"/>
      <c r="O50" s="897"/>
      <c r="P50" s="897"/>
      <c r="Q50" s="896"/>
      <c r="R50" s="896"/>
      <c r="S50" s="896"/>
      <c r="T50" s="896"/>
      <c r="U50" s="900"/>
      <c r="V50" s="901"/>
      <c r="W50" s="893">
        <v>0.5208333333333334</v>
      </c>
      <c r="X50" s="894"/>
      <c r="Y50" s="895"/>
      <c r="Z50" s="896"/>
      <c r="AA50" s="896"/>
      <c r="AB50" s="896"/>
      <c r="AC50" s="896"/>
      <c r="AD50" s="897"/>
      <c r="AE50" s="897"/>
      <c r="AF50" s="361"/>
      <c r="AG50" s="897"/>
      <c r="AH50" s="897"/>
      <c r="AI50" s="896"/>
      <c r="AJ50" s="896"/>
      <c r="AK50" s="896"/>
      <c r="AL50" s="896"/>
    </row>
  </sheetData>
  <sheetProtection/>
  <mergeCells count="133">
    <mergeCell ref="K4:AB5"/>
    <mergeCell ref="A8:B37"/>
    <mergeCell ref="P8:V9"/>
    <mergeCell ref="X10:Z11"/>
    <mergeCell ref="P12:V13"/>
    <mergeCell ref="K14:M15"/>
    <mergeCell ref="AB14:AD15"/>
    <mergeCell ref="P16:V17"/>
    <mergeCell ref="X18:Z19"/>
    <mergeCell ref="P20:V21"/>
    <mergeCell ref="E22:G23"/>
    <mergeCell ref="I22:K23"/>
    <mergeCell ref="AD22:AF23"/>
    <mergeCell ref="AH22:AJ23"/>
    <mergeCell ref="P24:V25"/>
    <mergeCell ref="X26:Z27"/>
    <mergeCell ref="P28:V29"/>
    <mergeCell ref="K30:M31"/>
    <mergeCell ref="AB30:AD31"/>
    <mergeCell ref="P32:V33"/>
    <mergeCell ref="X34:Z35"/>
    <mergeCell ref="P36:V37"/>
    <mergeCell ref="C39:T39"/>
    <mergeCell ref="U39:AL39"/>
    <mergeCell ref="C40:D40"/>
    <mergeCell ref="E40:G40"/>
    <mergeCell ref="H40:K40"/>
    <mergeCell ref="L40:M40"/>
    <mergeCell ref="O40:P40"/>
    <mergeCell ref="Q40:T40"/>
    <mergeCell ref="U40:V40"/>
    <mergeCell ref="W40:Y40"/>
    <mergeCell ref="Z40:AC40"/>
    <mergeCell ref="AD40:AE40"/>
    <mergeCell ref="AG40:AH40"/>
    <mergeCell ref="AI40:AL40"/>
    <mergeCell ref="C41:D41"/>
    <mergeCell ref="E41:G41"/>
    <mergeCell ref="H41:K41"/>
    <mergeCell ref="L41:M41"/>
    <mergeCell ref="O41:P41"/>
    <mergeCell ref="Q41:T41"/>
    <mergeCell ref="U41:V41"/>
    <mergeCell ref="W41:Y41"/>
    <mergeCell ref="Z41:AC41"/>
    <mergeCell ref="AD41:AE41"/>
    <mergeCell ref="AG41:AH41"/>
    <mergeCell ref="AI41:AL41"/>
    <mergeCell ref="C42:D43"/>
    <mergeCell ref="E42:G43"/>
    <mergeCell ref="H42:K42"/>
    <mergeCell ref="L42:M42"/>
    <mergeCell ref="O42:P42"/>
    <mergeCell ref="Q42:T42"/>
    <mergeCell ref="H43:K43"/>
    <mergeCell ref="L43:M43"/>
    <mergeCell ref="O43:P43"/>
    <mergeCell ref="Q43:T43"/>
    <mergeCell ref="U42:V43"/>
    <mergeCell ref="W42:Y43"/>
    <mergeCell ref="Z42:AC42"/>
    <mergeCell ref="AD42:AE42"/>
    <mergeCell ref="AG42:AH42"/>
    <mergeCell ref="AI42:AL42"/>
    <mergeCell ref="Z43:AC43"/>
    <mergeCell ref="AD43:AE43"/>
    <mergeCell ref="AG43:AH43"/>
    <mergeCell ref="AI43:AL43"/>
    <mergeCell ref="C44:D45"/>
    <mergeCell ref="E44:G45"/>
    <mergeCell ref="H44:K44"/>
    <mergeCell ref="L44:M44"/>
    <mergeCell ref="O44:P44"/>
    <mergeCell ref="Q44:T44"/>
    <mergeCell ref="H45:K45"/>
    <mergeCell ref="L45:M45"/>
    <mergeCell ref="O45:P45"/>
    <mergeCell ref="Q45:T45"/>
    <mergeCell ref="U44:V45"/>
    <mergeCell ref="W44:Y45"/>
    <mergeCell ref="Z44:AC44"/>
    <mergeCell ref="AD44:AE44"/>
    <mergeCell ref="AG44:AH44"/>
    <mergeCell ref="AI44:AL44"/>
    <mergeCell ref="Z45:AC45"/>
    <mergeCell ref="AD45:AE45"/>
    <mergeCell ref="AG45:AH45"/>
    <mergeCell ref="AI45:AL45"/>
    <mergeCell ref="C46:AL46"/>
    <mergeCell ref="C47:D48"/>
    <mergeCell ref="E47:G47"/>
    <mergeCell ref="H47:K47"/>
    <mergeCell ref="L47:M47"/>
    <mergeCell ref="O47:P47"/>
    <mergeCell ref="Q47:T47"/>
    <mergeCell ref="U47:V48"/>
    <mergeCell ref="W47:Y47"/>
    <mergeCell ref="Z47:AC47"/>
    <mergeCell ref="AD47:AE47"/>
    <mergeCell ref="AG47:AH47"/>
    <mergeCell ref="AI47:AL47"/>
    <mergeCell ref="E48:G48"/>
    <mergeCell ref="H48:K48"/>
    <mergeCell ref="L48:M48"/>
    <mergeCell ref="O48:P48"/>
    <mergeCell ref="Q48:T48"/>
    <mergeCell ref="W48:Y48"/>
    <mergeCell ref="Z48:AC48"/>
    <mergeCell ref="AD48:AE48"/>
    <mergeCell ref="AG48:AH48"/>
    <mergeCell ref="AI48:AL48"/>
    <mergeCell ref="C49:D50"/>
    <mergeCell ref="E49:G49"/>
    <mergeCell ref="H49:K49"/>
    <mergeCell ref="L49:M49"/>
    <mergeCell ref="O49:P49"/>
    <mergeCell ref="Q49:T49"/>
    <mergeCell ref="Z49:AC49"/>
    <mergeCell ref="AD49:AE49"/>
    <mergeCell ref="AG49:AH49"/>
    <mergeCell ref="AI49:AL49"/>
    <mergeCell ref="Z50:AC50"/>
    <mergeCell ref="AD50:AE50"/>
    <mergeCell ref="AG50:AH50"/>
    <mergeCell ref="AI50:AL50"/>
    <mergeCell ref="E50:G50"/>
    <mergeCell ref="H50:K50"/>
    <mergeCell ref="L50:M50"/>
    <mergeCell ref="O50:P50"/>
    <mergeCell ref="Q50:T50"/>
    <mergeCell ref="W50:Y50"/>
    <mergeCell ref="U49:V50"/>
    <mergeCell ref="W49:Y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8"/>
  <sheetViews>
    <sheetView view="pageBreakPreview" zoomScale="85" zoomScaleNormal="70" zoomScaleSheetLayoutView="85" zoomScalePageLayoutView="0" workbookViewId="0" topLeftCell="A17">
      <selection activeCell="W75" sqref="W75"/>
    </sheetView>
  </sheetViews>
  <sheetFormatPr defaultColWidth="9.140625" defaultRowHeight="15"/>
  <cols>
    <col min="1" max="51" width="2.57421875" style="141" customWidth="1"/>
    <col min="52" max="55" width="2.421875" style="141" customWidth="1"/>
    <col min="56" max="61" width="2.57421875" style="141" customWidth="1"/>
    <col min="62" max="100" width="3.421875" style="141" customWidth="1"/>
    <col min="101" max="104" width="2.57421875" style="141" customWidth="1"/>
    <col min="105" max="16384" width="9.00390625" style="141" customWidth="1"/>
  </cols>
  <sheetData>
    <row r="1" spans="2:6" ht="1.5" customHeight="1">
      <c r="B1" s="142"/>
      <c r="C1" s="142"/>
      <c r="D1" s="142"/>
      <c r="E1" s="142"/>
      <c r="F1" s="142"/>
    </row>
    <row r="2" spans="1:70" ht="18.75" customHeight="1">
      <c r="A2" s="143"/>
      <c r="B2" s="428" t="s">
        <v>135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</row>
    <row r="3" spans="1:70" ht="6.7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</row>
    <row r="4" spans="1:70" ht="18" customHeight="1">
      <c r="A4" s="143"/>
      <c r="B4" s="145" t="s">
        <v>147</v>
      </c>
      <c r="C4" s="145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</row>
    <row r="5" spans="1:70" ht="7.5" customHeight="1">
      <c r="A5" s="143"/>
      <c r="B5" s="145"/>
      <c r="C5" s="145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</row>
    <row r="6" spans="1:70" ht="18" customHeight="1">
      <c r="A6" s="143"/>
      <c r="B6" s="144"/>
      <c r="C6" s="170" t="s">
        <v>168</v>
      </c>
      <c r="D6" s="170"/>
      <c r="E6" s="170"/>
      <c r="F6" s="170"/>
      <c r="G6" s="170" t="s">
        <v>169</v>
      </c>
      <c r="H6" s="435" t="s">
        <v>232</v>
      </c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</row>
    <row r="7" spans="1:83" ht="18" customHeight="1">
      <c r="A7" s="143"/>
      <c r="B7" s="144"/>
      <c r="C7" s="170" t="s">
        <v>233</v>
      </c>
      <c r="D7" s="226"/>
      <c r="E7" s="170"/>
      <c r="F7" s="170"/>
      <c r="G7" s="170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143"/>
      <c r="BG7" s="143"/>
      <c r="BH7" s="143"/>
      <c r="BI7" s="143"/>
      <c r="BJ7" s="245"/>
      <c r="BK7" s="245"/>
      <c r="BL7" s="245"/>
      <c r="BM7" s="245"/>
      <c r="BN7" s="245"/>
      <c r="BO7" s="245"/>
      <c r="BP7" s="245"/>
      <c r="BQ7" s="245"/>
      <c r="BR7" s="245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</row>
    <row r="8" spans="1:70" ht="18" customHeight="1">
      <c r="A8" s="143"/>
      <c r="B8" s="144"/>
      <c r="C8" s="170"/>
      <c r="D8" s="226"/>
      <c r="E8" s="170"/>
      <c r="F8" s="170"/>
      <c r="G8" s="170"/>
      <c r="H8" s="435"/>
      <c r="I8" s="435"/>
      <c r="J8" s="436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</row>
    <row r="9" spans="1:70" ht="18" customHeight="1">
      <c r="A9" s="143"/>
      <c r="B9" s="159"/>
      <c r="C9" s="167" t="s">
        <v>172</v>
      </c>
      <c r="D9" s="145"/>
      <c r="E9" s="145"/>
      <c r="F9" s="167"/>
      <c r="G9" s="166" t="s">
        <v>170</v>
      </c>
      <c r="H9" s="167" t="s">
        <v>156</v>
      </c>
      <c r="I9" s="166"/>
      <c r="J9" s="23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</row>
    <row r="10" spans="1:70" ht="18" customHeight="1">
      <c r="A10" s="143"/>
      <c r="B10" s="159"/>
      <c r="C10" s="437" t="s">
        <v>171</v>
      </c>
      <c r="D10" s="437"/>
      <c r="E10" s="437"/>
      <c r="F10" s="437"/>
      <c r="G10" s="170" t="s">
        <v>170</v>
      </c>
      <c r="H10" s="435" t="s">
        <v>229</v>
      </c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</row>
    <row r="11" spans="1:70" ht="18" customHeight="1">
      <c r="A11" s="143"/>
      <c r="B11" s="159"/>
      <c r="C11" s="170"/>
      <c r="D11" s="226"/>
      <c r="E11" s="170"/>
      <c r="F11" s="170"/>
      <c r="G11" s="170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</row>
    <row r="12" spans="1:70" ht="18" customHeight="1">
      <c r="A12" s="143"/>
      <c r="B12" s="159"/>
      <c r="C12" s="165"/>
      <c r="D12" s="240"/>
      <c r="E12" s="165"/>
      <c r="F12" s="165"/>
      <c r="G12" s="165"/>
      <c r="H12" s="435" t="s">
        <v>230</v>
      </c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</row>
    <row r="13" spans="1:70" ht="18" customHeight="1">
      <c r="A13" s="143"/>
      <c r="B13" s="159"/>
      <c r="C13" s="165"/>
      <c r="D13" s="165"/>
      <c r="E13" s="165"/>
      <c r="F13" s="165"/>
      <c r="G13" s="16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35"/>
      <c r="BE13" s="435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</row>
    <row r="14" spans="1:70" ht="18" customHeight="1">
      <c r="A14" s="143"/>
      <c r="B14" s="159"/>
      <c r="C14" s="165"/>
      <c r="D14" s="165"/>
      <c r="E14" s="165"/>
      <c r="F14" s="165"/>
      <c r="G14" s="165"/>
      <c r="H14" s="170" t="s">
        <v>166</v>
      </c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</row>
    <row r="15" spans="1:70" ht="18" customHeight="1">
      <c r="A15" s="143"/>
      <c r="B15" s="159"/>
      <c r="C15" s="165"/>
      <c r="D15" s="165"/>
      <c r="E15" s="165"/>
      <c r="F15" s="165"/>
      <c r="G15" s="165"/>
      <c r="H15" s="170" t="s">
        <v>167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</row>
    <row r="16" spans="1:70" ht="18" customHeight="1">
      <c r="A16" s="143"/>
      <c r="B16" s="159"/>
      <c r="C16" s="167" t="s">
        <v>173</v>
      </c>
      <c r="D16" s="166"/>
      <c r="E16" s="166" t="s">
        <v>170</v>
      </c>
      <c r="F16" s="167" t="s">
        <v>155</v>
      </c>
      <c r="G16" s="167" t="s">
        <v>159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</row>
    <row r="17" spans="1:70" ht="18" customHeight="1">
      <c r="A17" s="143"/>
      <c r="B17" s="159"/>
      <c r="C17" s="167"/>
      <c r="D17" s="233"/>
      <c r="E17" s="166"/>
      <c r="F17" s="167" t="s">
        <v>160</v>
      </c>
      <c r="G17" s="167" t="s">
        <v>161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</row>
    <row r="18" spans="1:70" ht="18" customHeight="1">
      <c r="A18" s="143"/>
      <c r="B18" s="159"/>
      <c r="C18" s="167"/>
      <c r="D18" s="233"/>
      <c r="E18" s="166"/>
      <c r="F18" s="167" t="s">
        <v>162</v>
      </c>
      <c r="G18" s="167" t="s">
        <v>163</v>
      </c>
      <c r="H18" s="166"/>
      <c r="I18" s="166"/>
      <c r="J18" s="166"/>
      <c r="K18" s="166"/>
      <c r="L18" s="166"/>
      <c r="M18" s="166"/>
      <c r="N18" s="166"/>
      <c r="O18" s="166"/>
      <c r="P18" s="166"/>
      <c r="Q18" s="233"/>
      <c r="R18" s="233"/>
      <c r="S18" s="233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</row>
    <row r="19" spans="1:70" ht="18" customHeight="1">
      <c r="A19" s="143"/>
      <c r="B19" s="159"/>
      <c r="C19" s="167"/>
      <c r="D19" s="234"/>
      <c r="E19" s="166"/>
      <c r="F19" s="167" t="s">
        <v>164</v>
      </c>
      <c r="G19" s="167" t="s">
        <v>165</v>
      </c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</row>
    <row r="20" spans="1:70" ht="6" customHeight="1">
      <c r="A20" s="143"/>
      <c r="B20" s="159"/>
      <c r="C20" s="145"/>
      <c r="D20" s="235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</row>
    <row r="21" spans="1:70" ht="18" customHeight="1">
      <c r="A21" s="143"/>
      <c r="B21" s="144"/>
      <c r="C21" s="145" t="s">
        <v>158</v>
      </c>
      <c r="D21" s="241"/>
      <c r="E21" s="144"/>
      <c r="F21" s="144"/>
      <c r="G21" s="144"/>
      <c r="H21" s="144"/>
      <c r="I21" s="144"/>
      <c r="J21" s="237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</row>
    <row r="22" spans="4:57" ht="18" customHeight="1">
      <c r="D22" s="242"/>
      <c r="I22" s="444" t="s">
        <v>93</v>
      </c>
      <c r="J22" s="445"/>
      <c r="K22" s="446"/>
      <c r="L22" s="446"/>
      <c r="M22" s="446"/>
      <c r="N22" s="446"/>
      <c r="O22" s="447"/>
      <c r="AK22" s="146"/>
      <c r="AL22" s="146"/>
      <c r="AM22" s="146"/>
      <c r="AN22" s="146"/>
      <c r="AO22" s="146"/>
      <c r="AP22" s="146"/>
      <c r="AQ22" s="146"/>
      <c r="AR22" s="147"/>
      <c r="AS22" s="147"/>
      <c r="AT22" s="147"/>
      <c r="AU22" s="147"/>
      <c r="AV22" s="147"/>
      <c r="AW22" s="147"/>
      <c r="AX22" s="147"/>
      <c r="AY22" s="148"/>
      <c r="AZ22" s="148"/>
      <c r="BA22" s="148"/>
      <c r="BB22" s="148"/>
      <c r="BC22" s="148"/>
      <c r="BD22" s="148"/>
      <c r="BE22" s="148"/>
    </row>
    <row r="23" spans="2:105" ht="14.25" customHeight="1">
      <c r="B23" s="429" t="s">
        <v>94</v>
      </c>
      <c r="C23" s="430"/>
      <c r="D23" s="430"/>
      <c r="E23" s="430"/>
      <c r="F23" s="430"/>
      <c r="G23" s="430"/>
      <c r="H23" s="431"/>
      <c r="I23" s="426">
        <v>1</v>
      </c>
      <c r="J23" s="427"/>
      <c r="K23" s="149"/>
      <c r="L23" s="149"/>
      <c r="M23" s="149"/>
      <c r="N23" s="149"/>
      <c r="O23" s="150"/>
      <c r="P23" s="426">
        <v>2</v>
      </c>
      <c r="Q23" s="427"/>
      <c r="R23" s="149"/>
      <c r="S23" s="149"/>
      <c r="T23" s="149"/>
      <c r="U23" s="149"/>
      <c r="V23" s="150"/>
      <c r="W23" s="426">
        <v>3</v>
      </c>
      <c r="X23" s="427"/>
      <c r="Y23" s="149"/>
      <c r="Z23" s="149"/>
      <c r="AA23" s="149"/>
      <c r="AB23" s="149"/>
      <c r="AC23" s="150"/>
      <c r="AD23" s="426">
        <v>4</v>
      </c>
      <c r="AE23" s="427"/>
      <c r="AF23" s="149"/>
      <c r="AG23" s="149"/>
      <c r="AH23" s="149"/>
      <c r="AI23" s="149"/>
      <c r="AJ23" s="150"/>
      <c r="AK23" s="426">
        <v>5</v>
      </c>
      <c r="AL23" s="427"/>
      <c r="AM23" s="149"/>
      <c r="AN23" s="149"/>
      <c r="AO23" s="149"/>
      <c r="AP23" s="149"/>
      <c r="AQ23" s="150"/>
      <c r="AR23" s="426">
        <v>6</v>
      </c>
      <c r="AS23" s="427"/>
      <c r="AT23" s="149"/>
      <c r="AU23" s="149"/>
      <c r="AV23" s="149"/>
      <c r="AW23" s="151"/>
      <c r="AX23" s="152"/>
      <c r="AY23" s="195"/>
      <c r="AZ23" s="195"/>
      <c r="BA23" s="195"/>
      <c r="BB23" s="195"/>
      <c r="BC23" s="195"/>
      <c r="BD23" s="195"/>
      <c r="BE23" s="195"/>
      <c r="BF23" s="146"/>
      <c r="BG23" s="146"/>
      <c r="BH23" s="154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</row>
    <row r="24" spans="2:105" ht="14.25" customHeight="1">
      <c r="B24" s="432"/>
      <c r="C24" s="433"/>
      <c r="D24" s="433"/>
      <c r="E24" s="433"/>
      <c r="F24" s="433"/>
      <c r="G24" s="433"/>
      <c r="H24" s="434"/>
      <c r="I24" s="438" t="str">
        <f>I54</f>
        <v>前橋エコーapple</v>
      </c>
      <c r="J24" s="439"/>
      <c r="K24" s="439"/>
      <c r="L24" s="439"/>
      <c r="M24" s="439"/>
      <c r="N24" s="439"/>
      <c r="O24" s="440"/>
      <c r="P24" s="438" t="str">
        <f>P54</f>
        <v>粕川ＦＣ</v>
      </c>
      <c r="Q24" s="439"/>
      <c r="R24" s="439"/>
      <c r="S24" s="439"/>
      <c r="T24" s="439"/>
      <c r="U24" s="439"/>
      <c r="V24" s="440"/>
      <c r="W24" s="438" t="str">
        <f>W54</f>
        <v>ＦＣファミリー</v>
      </c>
      <c r="X24" s="439"/>
      <c r="Y24" s="439"/>
      <c r="Z24" s="439"/>
      <c r="AA24" s="439"/>
      <c r="AB24" s="439"/>
      <c r="AC24" s="440"/>
      <c r="AD24" s="438" t="str">
        <f>AD54</f>
        <v>粕川コリエンテ</v>
      </c>
      <c r="AE24" s="439"/>
      <c r="AF24" s="439"/>
      <c r="AG24" s="439"/>
      <c r="AH24" s="439"/>
      <c r="AI24" s="439"/>
      <c r="AJ24" s="440"/>
      <c r="AK24" s="438" t="str">
        <f>AK54</f>
        <v>前橋ジュニア</v>
      </c>
      <c r="AL24" s="439"/>
      <c r="AM24" s="439"/>
      <c r="AN24" s="439"/>
      <c r="AO24" s="439"/>
      <c r="AP24" s="439"/>
      <c r="AQ24" s="440"/>
      <c r="AR24" s="438" t="str">
        <f>AR54</f>
        <v>オール東スポーツ少年団サッカークラブ</v>
      </c>
      <c r="AS24" s="448"/>
      <c r="AT24" s="448"/>
      <c r="AU24" s="448"/>
      <c r="AV24" s="448"/>
      <c r="AW24" s="448"/>
      <c r="AX24" s="449"/>
      <c r="AY24" s="195"/>
      <c r="AZ24" s="195"/>
      <c r="BA24" s="195"/>
      <c r="BB24" s="195"/>
      <c r="BC24" s="195"/>
      <c r="BD24" s="195"/>
      <c r="BE24" s="195"/>
      <c r="BF24" s="146"/>
      <c r="BG24" s="146"/>
      <c r="BH24" s="154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</row>
    <row r="25" spans="2:105" ht="14.25" customHeight="1">
      <c r="B25" s="186" t="s">
        <v>149</v>
      </c>
      <c r="C25" s="185"/>
      <c r="D25" s="185"/>
      <c r="E25" s="187" t="s">
        <v>234</v>
      </c>
      <c r="F25" s="185"/>
      <c r="G25" s="185"/>
      <c r="H25" s="188"/>
      <c r="I25" s="441"/>
      <c r="J25" s="442"/>
      <c r="K25" s="442"/>
      <c r="L25" s="442"/>
      <c r="M25" s="442"/>
      <c r="N25" s="442"/>
      <c r="O25" s="443"/>
      <c r="P25" s="441"/>
      <c r="Q25" s="442"/>
      <c r="R25" s="442"/>
      <c r="S25" s="442"/>
      <c r="T25" s="442"/>
      <c r="U25" s="442"/>
      <c r="V25" s="443"/>
      <c r="W25" s="441"/>
      <c r="X25" s="442"/>
      <c r="Y25" s="442"/>
      <c r="Z25" s="442"/>
      <c r="AA25" s="442"/>
      <c r="AB25" s="442"/>
      <c r="AC25" s="443"/>
      <c r="AD25" s="441"/>
      <c r="AE25" s="442"/>
      <c r="AF25" s="442"/>
      <c r="AG25" s="442"/>
      <c r="AH25" s="442"/>
      <c r="AI25" s="442"/>
      <c r="AJ25" s="443"/>
      <c r="AK25" s="441"/>
      <c r="AL25" s="442"/>
      <c r="AM25" s="442"/>
      <c r="AN25" s="442"/>
      <c r="AO25" s="442"/>
      <c r="AP25" s="442"/>
      <c r="AQ25" s="443"/>
      <c r="AR25" s="450"/>
      <c r="AS25" s="451"/>
      <c r="AT25" s="451"/>
      <c r="AU25" s="451"/>
      <c r="AV25" s="451"/>
      <c r="AW25" s="451"/>
      <c r="AX25" s="452"/>
      <c r="AY25" s="195"/>
      <c r="AZ25" s="195"/>
      <c r="BA25" s="195"/>
      <c r="BB25" s="195"/>
      <c r="BC25" s="195"/>
      <c r="BD25" s="195"/>
      <c r="BE25" s="195"/>
      <c r="BF25" s="146"/>
      <c r="BG25" s="146"/>
      <c r="BH25" s="154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</row>
    <row r="26" spans="2:105" ht="14.25" customHeight="1">
      <c r="B26" s="429" t="s">
        <v>99</v>
      </c>
      <c r="C26" s="430"/>
      <c r="D26" s="430"/>
      <c r="E26" s="430"/>
      <c r="F26" s="430"/>
      <c r="G26" s="430"/>
      <c r="H26" s="431"/>
      <c r="I26" s="426">
        <v>7</v>
      </c>
      <c r="J26" s="427"/>
      <c r="K26" s="149"/>
      <c r="L26" s="149"/>
      <c r="M26" s="149"/>
      <c r="N26" s="149"/>
      <c r="O26" s="150"/>
      <c r="P26" s="426">
        <v>8</v>
      </c>
      <c r="Q26" s="427"/>
      <c r="R26" s="149"/>
      <c r="S26" s="149"/>
      <c r="T26" s="149"/>
      <c r="U26" s="149"/>
      <c r="V26" s="150"/>
      <c r="W26" s="426">
        <v>9</v>
      </c>
      <c r="X26" s="427"/>
      <c r="Y26" s="149"/>
      <c r="Z26" s="149"/>
      <c r="AA26" s="149"/>
      <c r="AB26" s="149"/>
      <c r="AC26" s="150"/>
      <c r="AD26" s="426">
        <v>10</v>
      </c>
      <c r="AE26" s="427"/>
      <c r="AF26" s="149"/>
      <c r="AG26" s="149"/>
      <c r="AH26" s="149"/>
      <c r="AI26" s="149"/>
      <c r="AJ26" s="150"/>
      <c r="AK26" s="426">
        <v>11</v>
      </c>
      <c r="AL26" s="427"/>
      <c r="AM26" s="149"/>
      <c r="AN26" s="149"/>
      <c r="AO26" s="149"/>
      <c r="AP26" s="149"/>
      <c r="AQ26" s="150"/>
      <c r="AR26" s="426">
        <v>12</v>
      </c>
      <c r="AS26" s="427"/>
      <c r="AT26" s="149"/>
      <c r="AU26" s="149"/>
      <c r="AV26" s="149"/>
      <c r="AW26" s="151"/>
      <c r="AX26" s="152"/>
      <c r="AY26" s="195"/>
      <c r="AZ26" s="195"/>
      <c r="BA26" s="195"/>
      <c r="BB26" s="195"/>
      <c r="BC26" s="195"/>
      <c r="BD26" s="195"/>
      <c r="BE26" s="195"/>
      <c r="BF26" s="146"/>
      <c r="BG26" s="146"/>
      <c r="BH26" s="154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</row>
    <row r="27" spans="2:105" ht="14.25" customHeight="1">
      <c r="B27" s="432"/>
      <c r="C27" s="433"/>
      <c r="D27" s="433"/>
      <c r="E27" s="433"/>
      <c r="F27" s="433"/>
      <c r="G27" s="433"/>
      <c r="H27" s="434"/>
      <c r="I27" s="438" t="str">
        <f>I57</f>
        <v>名和サッカークラブ</v>
      </c>
      <c r="J27" s="439"/>
      <c r="K27" s="439"/>
      <c r="L27" s="439"/>
      <c r="M27" s="439"/>
      <c r="N27" s="439"/>
      <c r="O27" s="440"/>
      <c r="P27" s="438" t="str">
        <f>P57</f>
        <v>ＦＣ富士見</v>
      </c>
      <c r="Q27" s="439"/>
      <c r="R27" s="439"/>
      <c r="S27" s="439"/>
      <c r="T27" s="439"/>
      <c r="U27" s="439"/>
      <c r="V27" s="440"/>
      <c r="W27" s="438" t="str">
        <f>W57</f>
        <v>みやぎふれあい
スポーツクラブ</v>
      </c>
      <c r="X27" s="439"/>
      <c r="Y27" s="439"/>
      <c r="Z27" s="439"/>
      <c r="AA27" s="439"/>
      <c r="AB27" s="439"/>
      <c r="AC27" s="440"/>
      <c r="AD27" s="453" t="str">
        <f>AD57</f>
        <v>ＦＣ茂呂
スポーツ少年団</v>
      </c>
      <c r="AE27" s="454"/>
      <c r="AF27" s="454"/>
      <c r="AG27" s="454"/>
      <c r="AH27" s="454"/>
      <c r="AI27" s="454"/>
      <c r="AJ27" s="455"/>
      <c r="AK27" s="438" t="str">
        <f>AK57</f>
        <v>桃木ジュニア
サッカークラブ</v>
      </c>
      <c r="AL27" s="439"/>
      <c r="AM27" s="439"/>
      <c r="AN27" s="439"/>
      <c r="AO27" s="439"/>
      <c r="AP27" s="439"/>
      <c r="AQ27" s="440"/>
      <c r="AR27" s="438" t="str">
        <f>AR57</f>
        <v>伊勢崎連取ＦＣ　B</v>
      </c>
      <c r="AS27" s="448"/>
      <c r="AT27" s="448"/>
      <c r="AU27" s="448"/>
      <c r="AV27" s="448"/>
      <c r="AW27" s="448"/>
      <c r="AX27" s="449"/>
      <c r="AY27" s="195"/>
      <c r="AZ27" s="195"/>
      <c r="BA27" s="195"/>
      <c r="BB27" s="195"/>
      <c r="BC27" s="195"/>
      <c r="BD27" s="195"/>
      <c r="BE27" s="195"/>
      <c r="BF27" s="146"/>
      <c r="BG27" s="146"/>
      <c r="BH27" s="154"/>
      <c r="BI27" s="146"/>
      <c r="BJ27" s="153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</row>
    <row r="28" spans="2:105" ht="14.25" customHeight="1">
      <c r="B28" s="189" t="s">
        <v>148</v>
      </c>
      <c r="C28" s="185"/>
      <c r="D28" s="185"/>
      <c r="E28" s="187" t="s">
        <v>235</v>
      </c>
      <c r="F28" s="185"/>
      <c r="G28" s="185"/>
      <c r="H28" s="188"/>
      <c r="I28" s="441"/>
      <c r="J28" s="442"/>
      <c r="K28" s="442"/>
      <c r="L28" s="442"/>
      <c r="M28" s="442"/>
      <c r="N28" s="442"/>
      <c r="O28" s="443"/>
      <c r="P28" s="441"/>
      <c r="Q28" s="442"/>
      <c r="R28" s="442"/>
      <c r="S28" s="442"/>
      <c r="T28" s="442"/>
      <c r="U28" s="442"/>
      <c r="V28" s="443"/>
      <c r="W28" s="441"/>
      <c r="X28" s="442"/>
      <c r="Y28" s="442"/>
      <c r="Z28" s="442"/>
      <c r="AA28" s="442"/>
      <c r="AB28" s="442"/>
      <c r="AC28" s="443"/>
      <c r="AD28" s="456"/>
      <c r="AE28" s="457"/>
      <c r="AF28" s="457"/>
      <c r="AG28" s="457"/>
      <c r="AH28" s="457"/>
      <c r="AI28" s="457"/>
      <c r="AJ28" s="458"/>
      <c r="AK28" s="441"/>
      <c r="AL28" s="442"/>
      <c r="AM28" s="442"/>
      <c r="AN28" s="442"/>
      <c r="AO28" s="442"/>
      <c r="AP28" s="442"/>
      <c r="AQ28" s="443"/>
      <c r="AR28" s="450"/>
      <c r="AS28" s="451"/>
      <c r="AT28" s="451"/>
      <c r="AU28" s="451"/>
      <c r="AV28" s="451"/>
      <c r="AW28" s="451"/>
      <c r="AX28" s="452"/>
      <c r="AY28" s="195"/>
      <c r="AZ28" s="195"/>
      <c r="BA28" s="195"/>
      <c r="BB28" s="195"/>
      <c r="BC28" s="195"/>
      <c r="BD28" s="195"/>
      <c r="BE28" s="195"/>
      <c r="BF28" s="146"/>
      <c r="BG28" s="146"/>
      <c r="BH28" s="154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</row>
    <row r="29" spans="2:105" ht="14.25" customHeight="1">
      <c r="B29" s="429" t="s">
        <v>102</v>
      </c>
      <c r="C29" s="430"/>
      <c r="D29" s="430"/>
      <c r="E29" s="430"/>
      <c r="F29" s="430"/>
      <c r="G29" s="430"/>
      <c r="H29" s="431"/>
      <c r="I29" s="426">
        <v>13</v>
      </c>
      <c r="J29" s="427"/>
      <c r="K29" s="149"/>
      <c r="L29" s="149"/>
      <c r="M29" s="149"/>
      <c r="N29" s="149"/>
      <c r="O29" s="150"/>
      <c r="P29" s="426">
        <v>14</v>
      </c>
      <c r="Q29" s="427"/>
      <c r="R29" s="149"/>
      <c r="S29" s="149"/>
      <c r="T29" s="149"/>
      <c r="U29" s="149"/>
      <c r="V29" s="150"/>
      <c r="W29" s="426">
        <v>15</v>
      </c>
      <c r="X29" s="427"/>
      <c r="Y29" s="149"/>
      <c r="Z29" s="149"/>
      <c r="AA29" s="149"/>
      <c r="AB29" s="149"/>
      <c r="AC29" s="150"/>
      <c r="AD29" s="426">
        <v>16</v>
      </c>
      <c r="AE29" s="427"/>
      <c r="AF29" s="149"/>
      <c r="AG29" s="149"/>
      <c r="AH29" s="149"/>
      <c r="AI29" s="149"/>
      <c r="AJ29" s="150"/>
      <c r="AK29" s="426">
        <v>17</v>
      </c>
      <c r="AL29" s="427"/>
      <c r="AM29" s="149"/>
      <c r="AN29" s="149"/>
      <c r="AO29" s="149"/>
      <c r="AP29" s="149"/>
      <c r="AQ29" s="150"/>
      <c r="AR29" s="426">
        <v>18</v>
      </c>
      <c r="AS29" s="427"/>
      <c r="AT29" s="149"/>
      <c r="AU29" s="149"/>
      <c r="AV29" s="149"/>
      <c r="AW29" s="151"/>
      <c r="AX29" s="152"/>
      <c r="AY29" s="195"/>
      <c r="AZ29" s="195"/>
      <c r="BA29" s="195"/>
      <c r="BB29" s="195"/>
      <c r="BC29" s="195"/>
      <c r="BD29" s="195"/>
      <c r="BE29" s="195"/>
      <c r="BF29" s="146"/>
      <c r="BG29" s="146"/>
      <c r="BH29" s="154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</row>
    <row r="30" spans="2:105" ht="14.25" customHeight="1">
      <c r="B30" s="432"/>
      <c r="C30" s="433"/>
      <c r="D30" s="433"/>
      <c r="E30" s="433"/>
      <c r="F30" s="433"/>
      <c r="G30" s="433"/>
      <c r="H30" s="434"/>
      <c r="I30" s="438" t="str">
        <f>I60</f>
        <v>前橋荒子
フットボールクラブ</v>
      </c>
      <c r="J30" s="439"/>
      <c r="K30" s="439"/>
      <c r="L30" s="439"/>
      <c r="M30" s="439"/>
      <c r="N30" s="439"/>
      <c r="O30" s="440"/>
      <c r="P30" s="438" t="str">
        <f>P60</f>
        <v>前橋細井
フットボールクラブ</v>
      </c>
      <c r="Q30" s="439"/>
      <c r="R30" s="439"/>
      <c r="S30" s="439"/>
      <c r="T30" s="439"/>
      <c r="U30" s="439"/>
      <c r="V30" s="440"/>
      <c r="W30" s="438" t="str">
        <f>W60</f>
        <v>城南ＦＣ</v>
      </c>
      <c r="X30" s="439"/>
      <c r="Y30" s="439"/>
      <c r="Z30" s="439"/>
      <c r="AA30" s="439"/>
      <c r="AB30" s="439"/>
      <c r="AC30" s="440"/>
      <c r="AD30" s="438" t="str">
        <f>AD60</f>
        <v>宮郷サッカークラブジュニア</v>
      </c>
      <c r="AE30" s="439"/>
      <c r="AF30" s="439"/>
      <c r="AG30" s="439"/>
      <c r="AH30" s="439"/>
      <c r="AI30" s="439"/>
      <c r="AJ30" s="440"/>
      <c r="AK30" s="438" t="str">
        <f>AK60</f>
        <v>伊勢崎広瀬ＪＦＣ</v>
      </c>
      <c r="AL30" s="439"/>
      <c r="AM30" s="439"/>
      <c r="AN30" s="439"/>
      <c r="AO30" s="439"/>
      <c r="AP30" s="439"/>
      <c r="AQ30" s="440"/>
      <c r="AR30" s="438" t="str">
        <f>AR60</f>
        <v>伊勢崎Ｊ・Ｊ
サッカークラブ</v>
      </c>
      <c r="AS30" s="448"/>
      <c r="AT30" s="448"/>
      <c r="AU30" s="448"/>
      <c r="AV30" s="448"/>
      <c r="AW30" s="448"/>
      <c r="AX30" s="449"/>
      <c r="AY30" s="195"/>
      <c r="AZ30" s="195"/>
      <c r="BA30" s="195"/>
      <c r="BB30" s="195"/>
      <c r="BC30" s="195"/>
      <c r="BD30" s="195"/>
      <c r="BE30" s="195"/>
      <c r="BF30" s="146"/>
      <c r="BG30" s="146"/>
      <c r="BH30" s="154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</row>
    <row r="31" spans="2:105" ht="14.25" customHeight="1">
      <c r="B31" s="189" t="s">
        <v>148</v>
      </c>
      <c r="C31" s="185"/>
      <c r="D31" s="185"/>
      <c r="E31" s="187" t="s">
        <v>236</v>
      </c>
      <c r="F31" s="185"/>
      <c r="G31" s="185"/>
      <c r="H31" s="188"/>
      <c r="I31" s="441"/>
      <c r="J31" s="442"/>
      <c r="K31" s="442"/>
      <c r="L31" s="442"/>
      <c r="M31" s="442"/>
      <c r="N31" s="442"/>
      <c r="O31" s="443"/>
      <c r="P31" s="441"/>
      <c r="Q31" s="442"/>
      <c r="R31" s="442"/>
      <c r="S31" s="442"/>
      <c r="T31" s="442"/>
      <c r="U31" s="442"/>
      <c r="V31" s="443"/>
      <c r="W31" s="441"/>
      <c r="X31" s="442"/>
      <c r="Y31" s="442"/>
      <c r="Z31" s="442"/>
      <c r="AA31" s="442"/>
      <c r="AB31" s="442"/>
      <c r="AC31" s="443"/>
      <c r="AD31" s="441"/>
      <c r="AE31" s="442"/>
      <c r="AF31" s="442"/>
      <c r="AG31" s="442"/>
      <c r="AH31" s="442"/>
      <c r="AI31" s="442"/>
      <c r="AJ31" s="443"/>
      <c r="AK31" s="441"/>
      <c r="AL31" s="442"/>
      <c r="AM31" s="442"/>
      <c r="AN31" s="442"/>
      <c r="AO31" s="442"/>
      <c r="AP31" s="442"/>
      <c r="AQ31" s="443"/>
      <c r="AR31" s="450"/>
      <c r="AS31" s="451"/>
      <c r="AT31" s="451"/>
      <c r="AU31" s="451"/>
      <c r="AV31" s="451"/>
      <c r="AW31" s="451"/>
      <c r="AX31" s="452"/>
      <c r="AY31" s="195"/>
      <c r="AZ31" s="195"/>
      <c r="BA31" s="195"/>
      <c r="BB31" s="195"/>
      <c r="BC31" s="195"/>
      <c r="BD31" s="195"/>
      <c r="BE31" s="195"/>
      <c r="BF31" s="146"/>
      <c r="BG31" s="146"/>
      <c r="BH31" s="154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</row>
    <row r="32" spans="2:105" ht="14.25" customHeight="1">
      <c r="B32" s="429" t="s">
        <v>106</v>
      </c>
      <c r="C32" s="430"/>
      <c r="D32" s="430"/>
      <c r="E32" s="430"/>
      <c r="F32" s="430"/>
      <c r="G32" s="430"/>
      <c r="H32" s="431"/>
      <c r="I32" s="426">
        <v>19</v>
      </c>
      <c r="J32" s="427"/>
      <c r="K32" s="149"/>
      <c r="L32" s="149"/>
      <c r="M32" s="149"/>
      <c r="N32" s="149"/>
      <c r="O32" s="150"/>
      <c r="P32" s="426">
        <v>20</v>
      </c>
      <c r="Q32" s="427"/>
      <c r="R32" s="149"/>
      <c r="S32" s="149"/>
      <c r="T32" s="149"/>
      <c r="U32" s="149"/>
      <c r="V32" s="150"/>
      <c r="W32" s="426">
        <v>21</v>
      </c>
      <c r="X32" s="427"/>
      <c r="Y32" s="149"/>
      <c r="Z32" s="149"/>
      <c r="AA32" s="149"/>
      <c r="AB32" s="149"/>
      <c r="AC32" s="150"/>
      <c r="AD32" s="426">
        <v>22</v>
      </c>
      <c r="AE32" s="427"/>
      <c r="AF32" s="149"/>
      <c r="AG32" s="149"/>
      <c r="AH32" s="149"/>
      <c r="AI32" s="149"/>
      <c r="AJ32" s="150"/>
      <c r="AK32" s="426">
        <v>23</v>
      </c>
      <c r="AL32" s="427"/>
      <c r="AM32" s="149"/>
      <c r="AN32" s="149"/>
      <c r="AO32" s="149"/>
      <c r="AP32" s="149"/>
      <c r="AQ32" s="150"/>
      <c r="AR32" s="426">
        <v>24</v>
      </c>
      <c r="AS32" s="427"/>
      <c r="AT32" s="149"/>
      <c r="AU32" s="149"/>
      <c r="AV32" s="149"/>
      <c r="AW32" s="151"/>
      <c r="AX32" s="152"/>
      <c r="AY32" s="195"/>
      <c r="AZ32" s="195"/>
      <c r="BA32" s="195"/>
      <c r="BB32" s="195"/>
      <c r="BC32" s="195"/>
      <c r="BD32" s="195"/>
      <c r="BE32" s="195"/>
      <c r="BF32" s="146"/>
      <c r="BG32" s="146"/>
      <c r="BH32" s="154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</row>
    <row r="33" spans="2:105" ht="14.25" customHeight="1">
      <c r="B33" s="432"/>
      <c r="C33" s="433"/>
      <c r="D33" s="433"/>
      <c r="E33" s="433"/>
      <c r="F33" s="433"/>
      <c r="G33" s="433"/>
      <c r="H33" s="434"/>
      <c r="I33" s="438" t="str">
        <f>I63</f>
        <v>ジラーフ赤堀
ＳＣジュニア</v>
      </c>
      <c r="J33" s="439"/>
      <c r="K33" s="439"/>
      <c r="L33" s="439"/>
      <c r="M33" s="439"/>
      <c r="N33" s="439"/>
      <c r="O33" s="440"/>
      <c r="P33" s="438" t="str">
        <f>P63</f>
        <v>芝根リトルスター</v>
      </c>
      <c r="Q33" s="439"/>
      <c r="R33" s="439"/>
      <c r="S33" s="439"/>
      <c r="T33" s="439"/>
      <c r="U33" s="439"/>
      <c r="V33" s="440"/>
      <c r="W33" s="438" t="str">
        <f>W63</f>
        <v>ＦＣ　ＦＯＲＴＥ</v>
      </c>
      <c r="X33" s="439"/>
      <c r="Y33" s="439"/>
      <c r="Z33" s="439"/>
      <c r="AA33" s="439"/>
      <c r="AB33" s="439"/>
      <c r="AC33" s="440"/>
      <c r="AD33" s="453" t="str">
        <f>AD63</f>
        <v>インテルナチオナーレ前橋フットボールクラブ</v>
      </c>
      <c r="AE33" s="454"/>
      <c r="AF33" s="454"/>
      <c r="AG33" s="454"/>
      <c r="AH33" s="454"/>
      <c r="AI33" s="454"/>
      <c r="AJ33" s="455"/>
      <c r="AK33" s="438" t="str">
        <f>AK63</f>
        <v>岩神少年ＳＣ</v>
      </c>
      <c r="AL33" s="439"/>
      <c r="AM33" s="439"/>
      <c r="AN33" s="439"/>
      <c r="AO33" s="439"/>
      <c r="AP33" s="439"/>
      <c r="AQ33" s="440"/>
      <c r="AR33" s="438" t="str">
        <f>AR63</f>
        <v>前橋エコーblueberry</v>
      </c>
      <c r="AS33" s="448"/>
      <c r="AT33" s="448"/>
      <c r="AU33" s="448"/>
      <c r="AV33" s="448"/>
      <c r="AW33" s="448"/>
      <c r="AX33" s="449"/>
      <c r="AY33" s="195"/>
      <c r="AZ33" s="195"/>
      <c r="BA33" s="195"/>
      <c r="BB33" s="195"/>
      <c r="BC33" s="195"/>
      <c r="BD33" s="195"/>
      <c r="BE33" s="195"/>
      <c r="BF33" s="146"/>
      <c r="BG33" s="146"/>
      <c r="BH33" s="154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</row>
    <row r="34" spans="2:105" ht="14.25" customHeight="1">
      <c r="B34" s="190" t="s">
        <v>148</v>
      </c>
      <c r="C34" s="187"/>
      <c r="D34" s="187"/>
      <c r="E34" s="187" t="s">
        <v>237</v>
      </c>
      <c r="F34" s="187"/>
      <c r="G34" s="187"/>
      <c r="H34" s="191"/>
      <c r="I34" s="441"/>
      <c r="J34" s="442"/>
      <c r="K34" s="442"/>
      <c r="L34" s="442"/>
      <c r="M34" s="442"/>
      <c r="N34" s="442"/>
      <c r="O34" s="443"/>
      <c r="P34" s="441"/>
      <c r="Q34" s="442"/>
      <c r="R34" s="442"/>
      <c r="S34" s="442"/>
      <c r="T34" s="442"/>
      <c r="U34" s="442"/>
      <c r="V34" s="443"/>
      <c r="W34" s="441"/>
      <c r="X34" s="442"/>
      <c r="Y34" s="442"/>
      <c r="Z34" s="442"/>
      <c r="AA34" s="442"/>
      <c r="AB34" s="442"/>
      <c r="AC34" s="443"/>
      <c r="AD34" s="456"/>
      <c r="AE34" s="457"/>
      <c r="AF34" s="457"/>
      <c r="AG34" s="457"/>
      <c r="AH34" s="457"/>
      <c r="AI34" s="457"/>
      <c r="AJ34" s="458"/>
      <c r="AK34" s="441"/>
      <c r="AL34" s="442"/>
      <c r="AM34" s="442"/>
      <c r="AN34" s="442"/>
      <c r="AO34" s="442"/>
      <c r="AP34" s="442"/>
      <c r="AQ34" s="443"/>
      <c r="AR34" s="450"/>
      <c r="AS34" s="451"/>
      <c r="AT34" s="451"/>
      <c r="AU34" s="451"/>
      <c r="AV34" s="451"/>
      <c r="AW34" s="451"/>
      <c r="AX34" s="452"/>
      <c r="AY34" s="195"/>
      <c r="AZ34" s="195"/>
      <c r="BA34" s="195"/>
      <c r="BB34" s="195"/>
      <c r="BC34" s="195"/>
      <c r="BD34" s="195"/>
      <c r="BE34" s="195"/>
      <c r="BF34" s="146"/>
      <c r="BG34" s="146"/>
      <c r="BH34" s="154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</row>
    <row r="35" spans="2:105" ht="14.25" customHeight="1">
      <c r="B35" s="429" t="s">
        <v>111</v>
      </c>
      <c r="C35" s="430"/>
      <c r="D35" s="430"/>
      <c r="E35" s="430"/>
      <c r="F35" s="430"/>
      <c r="G35" s="430"/>
      <c r="H35" s="431"/>
      <c r="I35" s="426">
        <v>25</v>
      </c>
      <c r="J35" s="427"/>
      <c r="K35" s="149"/>
      <c r="L35" s="149"/>
      <c r="M35" s="149"/>
      <c r="N35" s="149"/>
      <c r="O35" s="150"/>
      <c r="P35" s="426">
        <v>26</v>
      </c>
      <c r="Q35" s="427"/>
      <c r="R35" s="149"/>
      <c r="S35" s="149"/>
      <c r="T35" s="149"/>
      <c r="U35" s="149"/>
      <c r="V35" s="150"/>
      <c r="W35" s="426">
        <v>27</v>
      </c>
      <c r="X35" s="427"/>
      <c r="Y35" s="149"/>
      <c r="Z35" s="149"/>
      <c r="AA35" s="149"/>
      <c r="AB35" s="149"/>
      <c r="AC35" s="150"/>
      <c r="AD35" s="426">
        <v>28</v>
      </c>
      <c r="AE35" s="427"/>
      <c r="AF35" s="149"/>
      <c r="AG35" s="149"/>
      <c r="AH35" s="149"/>
      <c r="AI35" s="149"/>
      <c r="AJ35" s="150"/>
      <c r="AK35" s="426">
        <v>29</v>
      </c>
      <c r="AL35" s="427"/>
      <c r="AM35" s="149"/>
      <c r="AN35" s="149"/>
      <c r="AO35" s="149"/>
      <c r="AP35" s="149"/>
      <c r="AQ35" s="150"/>
      <c r="AR35" s="426">
        <v>30</v>
      </c>
      <c r="AS35" s="427"/>
      <c r="AT35" s="149"/>
      <c r="AU35" s="149"/>
      <c r="AV35" s="149"/>
      <c r="AW35" s="151"/>
      <c r="AX35" s="152"/>
      <c r="AY35" s="196"/>
      <c r="AZ35" s="197"/>
      <c r="BA35" s="193"/>
      <c r="BB35" s="193"/>
      <c r="BC35" s="193"/>
      <c r="BD35" s="193"/>
      <c r="BE35" s="193"/>
      <c r="BF35" s="146"/>
      <c r="BG35" s="146"/>
      <c r="BH35" s="154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</row>
    <row r="36" spans="2:105" ht="14.25" customHeight="1">
      <c r="B36" s="432"/>
      <c r="C36" s="433"/>
      <c r="D36" s="433"/>
      <c r="E36" s="433"/>
      <c r="F36" s="433"/>
      <c r="G36" s="433"/>
      <c r="H36" s="434"/>
      <c r="I36" s="438" t="str">
        <f>I66</f>
        <v>ＦＣ下川</v>
      </c>
      <c r="J36" s="439"/>
      <c r="K36" s="439"/>
      <c r="L36" s="439"/>
      <c r="M36" s="439"/>
      <c r="N36" s="439"/>
      <c r="O36" s="440"/>
      <c r="P36" s="438" t="str">
        <f>P66</f>
        <v>伊勢崎連取ＦＣ　A</v>
      </c>
      <c r="Q36" s="439"/>
      <c r="R36" s="439"/>
      <c r="S36" s="439"/>
      <c r="T36" s="439"/>
      <c r="U36" s="439"/>
      <c r="V36" s="440"/>
      <c r="W36" s="438" t="str">
        <f>W66</f>
        <v>前橋天神
フットボールクラブ</v>
      </c>
      <c r="X36" s="439"/>
      <c r="Y36" s="439"/>
      <c r="Z36" s="439"/>
      <c r="AA36" s="439"/>
      <c r="AB36" s="439"/>
      <c r="AC36" s="440"/>
      <c r="AD36" s="453" t="str">
        <f>AD66</f>
        <v>ＶＩＥＮＴＯ．ＳＣ</v>
      </c>
      <c r="AE36" s="454"/>
      <c r="AF36" s="454"/>
      <c r="AG36" s="454"/>
      <c r="AH36" s="454"/>
      <c r="AI36" s="454"/>
      <c r="AJ36" s="455"/>
      <c r="AK36" s="438" t="str">
        <f>AK66</f>
        <v>あずま南
フットボールクラブ</v>
      </c>
      <c r="AL36" s="439"/>
      <c r="AM36" s="439"/>
      <c r="AN36" s="439"/>
      <c r="AO36" s="439"/>
      <c r="AP36" s="439"/>
      <c r="AQ36" s="440"/>
      <c r="AR36" s="438" t="str">
        <f>AR66</f>
        <v>前橋原町ＦＣ</v>
      </c>
      <c r="AS36" s="448"/>
      <c r="AT36" s="448"/>
      <c r="AU36" s="448"/>
      <c r="AV36" s="448"/>
      <c r="AW36" s="448"/>
      <c r="AX36" s="449"/>
      <c r="AY36" s="198"/>
      <c r="AZ36" s="199"/>
      <c r="BA36" s="199"/>
      <c r="BB36" s="199"/>
      <c r="BC36" s="199"/>
      <c r="BD36" s="199"/>
      <c r="BE36" s="199"/>
      <c r="BF36" s="146"/>
      <c r="BG36" s="146"/>
      <c r="BH36" s="154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</row>
    <row r="37" spans="2:105" ht="14.25" customHeight="1">
      <c r="B37" s="190" t="s">
        <v>148</v>
      </c>
      <c r="C37" s="187"/>
      <c r="D37" s="187"/>
      <c r="E37" s="192" t="s">
        <v>195</v>
      </c>
      <c r="F37" s="187"/>
      <c r="G37" s="187"/>
      <c r="H37" s="191"/>
      <c r="I37" s="441"/>
      <c r="J37" s="442"/>
      <c r="K37" s="442"/>
      <c r="L37" s="442"/>
      <c r="M37" s="442"/>
      <c r="N37" s="442"/>
      <c r="O37" s="443"/>
      <c r="P37" s="441"/>
      <c r="Q37" s="442"/>
      <c r="R37" s="442"/>
      <c r="S37" s="442"/>
      <c r="T37" s="442"/>
      <c r="U37" s="442"/>
      <c r="V37" s="443"/>
      <c r="W37" s="441"/>
      <c r="X37" s="442"/>
      <c r="Y37" s="442"/>
      <c r="Z37" s="442"/>
      <c r="AA37" s="442"/>
      <c r="AB37" s="442"/>
      <c r="AC37" s="443"/>
      <c r="AD37" s="456"/>
      <c r="AE37" s="457"/>
      <c r="AF37" s="457"/>
      <c r="AG37" s="457"/>
      <c r="AH37" s="457"/>
      <c r="AI37" s="457"/>
      <c r="AJ37" s="458"/>
      <c r="AK37" s="441"/>
      <c r="AL37" s="442"/>
      <c r="AM37" s="442"/>
      <c r="AN37" s="442"/>
      <c r="AO37" s="442"/>
      <c r="AP37" s="442"/>
      <c r="AQ37" s="443"/>
      <c r="AR37" s="450"/>
      <c r="AS37" s="451"/>
      <c r="AT37" s="451"/>
      <c r="AU37" s="451"/>
      <c r="AV37" s="451"/>
      <c r="AW37" s="451"/>
      <c r="AX37" s="452"/>
      <c r="AY37" s="200"/>
      <c r="AZ37" s="201"/>
      <c r="BA37" s="201"/>
      <c r="BB37" s="201"/>
      <c r="BC37" s="201"/>
      <c r="BD37" s="201"/>
      <c r="BE37" s="201"/>
      <c r="BF37" s="146"/>
      <c r="BG37" s="146"/>
      <c r="BH37" s="154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</row>
    <row r="38" spans="2:105" ht="14.25" customHeight="1">
      <c r="B38" s="429" t="s">
        <v>116</v>
      </c>
      <c r="C38" s="430"/>
      <c r="D38" s="430"/>
      <c r="E38" s="430"/>
      <c r="F38" s="430"/>
      <c r="G38" s="430"/>
      <c r="H38" s="431"/>
      <c r="I38" s="426">
        <v>31</v>
      </c>
      <c r="J38" s="427"/>
      <c r="K38" s="149"/>
      <c r="L38" s="149"/>
      <c r="M38" s="149"/>
      <c r="N38" s="149"/>
      <c r="O38" s="150"/>
      <c r="P38" s="426">
        <v>32</v>
      </c>
      <c r="Q38" s="427"/>
      <c r="R38" s="149"/>
      <c r="S38" s="149"/>
      <c r="T38" s="149"/>
      <c r="U38" s="149"/>
      <c r="V38" s="150"/>
      <c r="W38" s="426">
        <v>33</v>
      </c>
      <c r="X38" s="427"/>
      <c r="Y38" s="149"/>
      <c r="Z38" s="149"/>
      <c r="AA38" s="149"/>
      <c r="AB38" s="149"/>
      <c r="AC38" s="150"/>
      <c r="AD38" s="426">
        <v>34</v>
      </c>
      <c r="AE38" s="427"/>
      <c r="AF38" s="149"/>
      <c r="AG38" s="149"/>
      <c r="AH38" s="149"/>
      <c r="AI38" s="149"/>
      <c r="AJ38" s="150"/>
      <c r="AK38" s="426">
        <v>35</v>
      </c>
      <c r="AL38" s="427"/>
      <c r="AM38" s="149"/>
      <c r="AN38" s="149"/>
      <c r="AO38" s="149"/>
      <c r="AP38" s="149"/>
      <c r="AQ38" s="150"/>
      <c r="AR38" s="426">
        <v>36</v>
      </c>
      <c r="AS38" s="427"/>
      <c r="AT38" s="149"/>
      <c r="AU38" s="149"/>
      <c r="AV38" s="149"/>
      <c r="AW38" s="151"/>
      <c r="AX38" s="152"/>
      <c r="AY38" s="465">
        <v>37</v>
      </c>
      <c r="AZ38" s="466"/>
      <c r="BA38" s="151"/>
      <c r="BB38" s="151"/>
      <c r="BC38" s="151"/>
      <c r="BD38" s="151"/>
      <c r="BE38" s="194"/>
      <c r="BF38" s="146"/>
      <c r="BG38" s="146"/>
      <c r="BH38" s="154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</row>
    <row r="39" spans="2:105" ht="14.25" customHeight="1">
      <c r="B39" s="432"/>
      <c r="C39" s="433"/>
      <c r="D39" s="433"/>
      <c r="E39" s="433"/>
      <c r="F39" s="433"/>
      <c r="G39" s="433"/>
      <c r="H39" s="434"/>
      <c r="I39" s="438" t="str">
        <f>I69</f>
        <v>ＦＣ　Ｖａｍｏｓ</v>
      </c>
      <c r="J39" s="439"/>
      <c r="K39" s="439"/>
      <c r="L39" s="439"/>
      <c r="M39" s="439"/>
      <c r="N39" s="439"/>
      <c r="O39" s="440"/>
      <c r="P39" s="438" t="str">
        <f>P69</f>
        <v>上陽
フットボールクラブ</v>
      </c>
      <c r="Q39" s="439"/>
      <c r="R39" s="439"/>
      <c r="S39" s="439"/>
      <c r="T39" s="439"/>
      <c r="U39" s="439"/>
      <c r="V39" s="440"/>
      <c r="W39" s="438" t="str">
        <f>W69</f>
        <v>ＦＣ殖蓮少年団</v>
      </c>
      <c r="X39" s="439"/>
      <c r="Y39" s="439"/>
      <c r="Z39" s="439"/>
      <c r="AA39" s="439"/>
      <c r="AB39" s="439"/>
      <c r="AC39" s="440"/>
      <c r="AD39" s="438" t="str">
        <f>AD69</f>
        <v>ＩＦＣ－ｂｒｅｄ’ｓ</v>
      </c>
      <c r="AE39" s="439"/>
      <c r="AF39" s="439"/>
      <c r="AG39" s="439"/>
      <c r="AH39" s="439"/>
      <c r="AI39" s="439"/>
      <c r="AJ39" s="440"/>
      <c r="AK39" s="438" t="str">
        <f>AK69</f>
        <v>伊勢崎ＳＦＣイレブン</v>
      </c>
      <c r="AL39" s="439"/>
      <c r="AM39" s="439"/>
      <c r="AN39" s="439"/>
      <c r="AO39" s="439"/>
      <c r="AP39" s="439"/>
      <c r="AQ39" s="440"/>
      <c r="AR39" s="438" t="str">
        <f>AR69</f>
        <v>ＦＣアミーゴ前橋</v>
      </c>
      <c r="AS39" s="448"/>
      <c r="AT39" s="448"/>
      <c r="AU39" s="448"/>
      <c r="AV39" s="448"/>
      <c r="AW39" s="448"/>
      <c r="AX39" s="449"/>
      <c r="AY39" s="438" t="str">
        <f>AY69</f>
        <v>ＡＦＣカイザー</v>
      </c>
      <c r="AZ39" s="448"/>
      <c r="BA39" s="448"/>
      <c r="BB39" s="448"/>
      <c r="BC39" s="448"/>
      <c r="BD39" s="448"/>
      <c r="BE39" s="449"/>
      <c r="BF39" s="146"/>
      <c r="BG39" s="146"/>
      <c r="BH39" s="154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</row>
    <row r="40" spans="2:105" ht="14.25" customHeight="1">
      <c r="B40" s="190" t="s">
        <v>148</v>
      </c>
      <c r="C40" s="187"/>
      <c r="D40" s="187"/>
      <c r="E40" s="187" t="s">
        <v>197</v>
      </c>
      <c r="F40" s="187"/>
      <c r="G40" s="187"/>
      <c r="H40" s="191"/>
      <c r="I40" s="441"/>
      <c r="J40" s="442"/>
      <c r="K40" s="442"/>
      <c r="L40" s="442"/>
      <c r="M40" s="442"/>
      <c r="N40" s="442"/>
      <c r="O40" s="443"/>
      <c r="P40" s="441"/>
      <c r="Q40" s="442"/>
      <c r="R40" s="442"/>
      <c r="S40" s="442"/>
      <c r="T40" s="442"/>
      <c r="U40" s="442"/>
      <c r="V40" s="443"/>
      <c r="W40" s="441"/>
      <c r="X40" s="442"/>
      <c r="Y40" s="442"/>
      <c r="Z40" s="442"/>
      <c r="AA40" s="442"/>
      <c r="AB40" s="442"/>
      <c r="AC40" s="443"/>
      <c r="AD40" s="441"/>
      <c r="AE40" s="442"/>
      <c r="AF40" s="442"/>
      <c r="AG40" s="442"/>
      <c r="AH40" s="442"/>
      <c r="AI40" s="442"/>
      <c r="AJ40" s="443"/>
      <c r="AK40" s="441"/>
      <c r="AL40" s="442"/>
      <c r="AM40" s="442"/>
      <c r="AN40" s="442"/>
      <c r="AO40" s="442"/>
      <c r="AP40" s="442"/>
      <c r="AQ40" s="443"/>
      <c r="AR40" s="450"/>
      <c r="AS40" s="451"/>
      <c r="AT40" s="451"/>
      <c r="AU40" s="451"/>
      <c r="AV40" s="451"/>
      <c r="AW40" s="451"/>
      <c r="AX40" s="452"/>
      <c r="AY40" s="450"/>
      <c r="AZ40" s="451"/>
      <c r="BA40" s="451"/>
      <c r="BB40" s="451"/>
      <c r="BC40" s="451"/>
      <c r="BD40" s="451"/>
      <c r="BE40" s="452"/>
      <c r="BF40" s="146"/>
      <c r="BG40" s="146"/>
      <c r="BH40" s="154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</row>
    <row r="41" spans="2:105" ht="14.25" customHeight="1">
      <c r="B41" s="429" t="s">
        <v>122</v>
      </c>
      <c r="C41" s="430"/>
      <c r="D41" s="430"/>
      <c r="E41" s="430"/>
      <c r="F41" s="430"/>
      <c r="G41" s="430"/>
      <c r="H41" s="431"/>
      <c r="I41" s="426">
        <v>38</v>
      </c>
      <c r="J41" s="427"/>
      <c r="K41" s="149"/>
      <c r="L41" s="149"/>
      <c r="M41" s="149"/>
      <c r="N41" s="149"/>
      <c r="O41" s="150"/>
      <c r="P41" s="426">
        <v>39</v>
      </c>
      <c r="Q41" s="427"/>
      <c r="R41" s="149"/>
      <c r="S41" s="149"/>
      <c r="T41" s="149"/>
      <c r="U41" s="149"/>
      <c r="V41" s="150"/>
      <c r="W41" s="426">
        <v>40</v>
      </c>
      <c r="X41" s="427"/>
      <c r="Y41" s="149"/>
      <c r="Z41" s="149"/>
      <c r="AA41" s="149"/>
      <c r="AB41" s="149"/>
      <c r="AC41" s="150"/>
      <c r="AD41" s="426">
        <v>41</v>
      </c>
      <c r="AE41" s="427"/>
      <c r="AF41" s="149"/>
      <c r="AG41" s="149"/>
      <c r="AH41" s="149"/>
      <c r="AI41" s="149"/>
      <c r="AJ41" s="150"/>
      <c r="AK41" s="426">
        <v>42</v>
      </c>
      <c r="AL41" s="427"/>
      <c r="AM41" s="149"/>
      <c r="AN41" s="149"/>
      <c r="AO41" s="149"/>
      <c r="AP41" s="149"/>
      <c r="AQ41" s="150"/>
      <c r="AR41" s="426">
        <v>43</v>
      </c>
      <c r="AS41" s="427"/>
      <c r="AT41" s="149"/>
      <c r="AU41" s="149"/>
      <c r="AV41" s="149"/>
      <c r="AW41" s="151"/>
      <c r="AX41" s="152"/>
      <c r="AY41" s="426">
        <v>44</v>
      </c>
      <c r="AZ41" s="427"/>
      <c r="BA41" s="149"/>
      <c r="BB41" s="149"/>
      <c r="BC41" s="149"/>
      <c r="BD41" s="151"/>
      <c r="BE41" s="152"/>
      <c r="BF41" s="146"/>
      <c r="BG41" s="146"/>
      <c r="BH41" s="154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</row>
    <row r="42" spans="2:105" ht="14.25" customHeight="1">
      <c r="B42" s="432"/>
      <c r="C42" s="433"/>
      <c r="D42" s="433"/>
      <c r="E42" s="433"/>
      <c r="F42" s="433"/>
      <c r="G42" s="433"/>
      <c r="H42" s="434"/>
      <c r="I42" s="438" t="str">
        <f>I72</f>
        <v>図南ＳＣ前橋Ａ</v>
      </c>
      <c r="J42" s="439"/>
      <c r="K42" s="439"/>
      <c r="L42" s="439"/>
      <c r="M42" s="439"/>
      <c r="N42" s="439"/>
      <c r="O42" s="440"/>
      <c r="P42" s="438" t="str">
        <f>P72</f>
        <v>前橋山王ジュニア
サッカークラブ</v>
      </c>
      <c r="Q42" s="439"/>
      <c r="R42" s="439"/>
      <c r="S42" s="439"/>
      <c r="T42" s="439"/>
      <c r="U42" s="439"/>
      <c r="V42" s="440"/>
      <c r="W42" s="438" t="str">
        <f>W72</f>
        <v>ＦＣ群馬境ジュニア</v>
      </c>
      <c r="X42" s="439"/>
      <c r="Y42" s="439"/>
      <c r="Z42" s="439"/>
      <c r="AA42" s="439"/>
      <c r="AB42" s="439"/>
      <c r="AC42" s="440"/>
      <c r="AD42" s="438" t="str">
        <f>AD72</f>
        <v>フットボールクラブ
玉村</v>
      </c>
      <c r="AE42" s="439"/>
      <c r="AF42" s="439"/>
      <c r="AG42" s="439"/>
      <c r="AH42" s="439"/>
      <c r="AI42" s="439"/>
      <c r="AJ42" s="440"/>
      <c r="AK42" s="438" t="str">
        <f>AK72</f>
        <v>ザスパ草津前橋U12</v>
      </c>
      <c r="AL42" s="439"/>
      <c r="AM42" s="439"/>
      <c r="AN42" s="439"/>
      <c r="AO42" s="439"/>
      <c r="AP42" s="439"/>
      <c r="AQ42" s="440"/>
      <c r="AR42" s="438" t="str">
        <f>AR72</f>
        <v>大胡FC</v>
      </c>
      <c r="AS42" s="448"/>
      <c r="AT42" s="448"/>
      <c r="AU42" s="448"/>
      <c r="AV42" s="448"/>
      <c r="AW42" s="448"/>
      <c r="AX42" s="449"/>
      <c r="AY42" s="438" t="str">
        <f>AY72</f>
        <v>元総社ＦＣ</v>
      </c>
      <c r="AZ42" s="448"/>
      <c r="BA42" s="448"/>
      <c r="BB42" s="448"/>
      <c r="BC42" s="448"/>
      <c r="BD42" s="448"/>
      <c r="BE42" s="449"/>
      <c r="BF42" s="146"/>
      <c r="BG42" s="146"/>
      <c r="BH42" s="154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</row>
    <row r="43" spans="2:105" ht="14.25" customHeight="1">
      <c r="B43" s="190" t="s">
        <v>148</v>
      </c>
      <c r="C43" s="187"/>
      <c r="D43" s="192"/>
      <c r="E43" s="187" t="s">
        <v>199</v>
      </c>
      <c r="F43" s="187"/>
      <c r="G43" s="187"/>
      <c r="H43" s="191"/>
      <c r="I43" s="441"/>
      <c r="J43" s="442"/>
      <c r="K43" s="442"/>
      <c r="L43" s="442"/>
      <c r="M43" s="442"/>
      <c r="N43" s="442"/>
      <c r="O43" s="443"/>
      <c r="P43" s="441"/>
      <c r="Q43" s="442"/>
      <c r="R43" s="442"/>
      <c r="S43" s="442"/>
      <c r="T43" s="442"/>
      <c r="U43" s="442"/>
      <c r="V43" s="443"/>
      <c r="W43" s="441"/>
      <c r="X43" s="442"/>
      <c r="Y43" s="442"/>
      <c r="Z43" s="442"/>
      <c r="AA43" s="442"/>
      <c r="AB43" s="442"/>
      <c r="AC43" s="443"/>
      <c r="AD43" s="441"/>
      <c r="AE43" s="442"/>
      <c r="AF43" s="442"/>
      <c r="AG43" s="442"/>
      <c r="AH43" s="442"/>
      <c r="AI43" s="442"/>
      <c r="AJ43" s="443"/>
      <c r="AK43" s="441"/>
      <c r="AL43" s="442"/>
      <c r="AM43" s="442"/>
      <c r="AN43" s="442"/>
      <c r="AO43" s="442"/>
      <c r="AP43" s="442"/>
      <c r="AQ43" s="443"/>
      <c r="AR43" s="450"/>
      <c r="AS43" s="451"/>
      <c r="AT43" s="451"/>
      <c r="AU43" s="451"/>
      <c r="AV43" s="451"/>
      <c r="AW43" s="451"/>
      <c r="AX43" s="452"/>
      <c r="AY43" s="450"/>
      <c r="AZ43" s="451"/>
      <c r="BA43" s="451"/>
      <c r="BB43" s="451"/>
      <c r="BC43" s="451"/>
      <c r="BD43" s="451"/>
      <c r="BE43" s="452"/>
      <c r="BF43" s="146"/>
      <c r="BG43" s="146"/>
      <c r="BH43" s="154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</row>
    <row r="44" spans="2:105" ht="14.25" customHeight="1">
      <c r="B44" s="429" t="s">
        <v>127</v>
      </c>
      <c r="C44" s="430"/>
      <c r="D44" s="430"/>
      <c r="E44" s="430"/>
      <c r="F44" s="430"/>
      <c r="G44" s="430"/>
      <c r="H44" s="431"/>
      <c r="I44" s="426">
        <v>45</v>
      </c>
      <c r="J44" s="427"/>
      <c r="K44" s="149"/>
      <c r="L44" s="149"/>
      <c r="M44" s="149"/>
      <c r="N44" s="149"/>
      <c r="O44" s="150"/>
      <c r="P44" s="426">
        <v>46</v>
      </c>
      <c r="Q44" s="427"/>
      <c r="R44" s="149"/>
      <c r="S44" s="149"/>
      <c r="T44" s="149"/>
      <c r="U44" s="149"/>
      <c r="V44" s="150"/>
      <c r="W44" s="426">
        <v>47</v>
      </c>
      <c r="X44" s="427"/>
      <c r="Y44" s="149"/>
      <c r="Z44" s="149"/>
      <c r="AA44" s="149"/>
      <c r="AB44" s="149"/>
      <c r="AC44" s="150"/>
      <c r="AD44" s="426">
        <v>48</v>
      </c>
      <c r="AE44" s="427"/>
      <c r="AF44" s="149"/>
      <c r="AG44" s="149"/>
      <c r="AH44" s="149"/>
      <c r="AI44" s="149"/>
      <c r="AJ44" s="150"/>
      <c r="AK44" s="426">
        <v>49</v>
      </c>
      <c r="AL44" s="427"/>
      <c r="AM44" s="149"/>
      <c r="AN44" s="149"/>
      <c r="AO44" s="149"/>
      <c r="AP44" s="149"/>
      <c r="AQ44" s="150"/>
      <c r="AR44" s="426">
        <v>50</v>
      </c>
      <c r="AS44" s="427"/>
      <c r="AT44" s="149"/>
      <c r="AU44" s="149"/>
      <c r="AV44" s="149"/>
      <c r="AW44" s="151"/>
      <c r="AX44" s="152"/>
      <c r="AY44" s="426">
        <v>51</v>
      </c>
      <c r="AZ44" s="427"/>
      <c r="BA44" s="149"/>
      <c r="BB44" s="149"/>
      <c r="BC44" s="149"/>
      <c r="BD44" s="151"/>
      <c r="BE44" s="152"/>
      <c r="BF44" s="146"/>
      <c r="BG44" s="146"/>
      <c r="BH44" s="154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</row>
    <row r="45" spans="2:105" ht="14.25" customHeight="1">
      <c r="B45" s="432"/>
      <c r="C45" s="433"/>
      <c r="D45" s="433"/>
      <c r="E45" s="433"/>
      <c r="F45" s="433"/>
      <c r="G45" s="433"/>
      <c r="H45" s="434"/>
      <c r="I45" s="438" t="str">
        <f>I75</f>
        <v>図南ＳＣ前橋Ｂ</v>
      </c>
      <c r="J45" s="439"/>
      <c r="K45" s="439"/>
      <c r="L45" s="439"/>
      <c r="M45" s="439"/>
      <c r="N45" s="439"/>
      <c r="O45" s="440"/>
      <c r="P45" s="438" t="str">
        <f>P75</f>
        <v>佐波東サッカースポーツ少年団</v>
      </c>
      <c r="Q45" s="439"/>
      <c r="R45" s="439"/>
      <c r="S45" s="439"/>
      <c r="T45" s="439"/>
      <c r="U45" s="439"/>
      <c r="V45" s="440"/>
      <c r="W45" s="438" t="str">
        <f>W75</f>
        <v>伊勢崎ヴォラーレJFC</v>
      </c>
      <c r="X45" s="439"/>
      <c r="Y45" s="439"/>
      <c r="Z45" s="439"/>
      <c r="AA45" s="439"/>
      <c r="AB45" s="439"/>
      <c r="AC45" s="440"/>
      <c r="AD45" s="459" t="str">
        <f>AD75</f>
        <v>桃井FC　棄権</v>
      </c>
      <c r="AE45" s="460"/>
      <c r="AF45" s="460"/>
      <c r="AG45" s="460"/>
      <c r="AH45" s="460"/>
      <c r="AI45" s="460"/>
      <c r="AJ45" s="461"/>
      <c r="AK45" s="438" t="str">
        <f>AK75</f>
        <v>ＦＣ伊勢崎
ＳＥＥＤ</v>
      </c>
      <c r="AL45" s="439"/>
      <c r="AM45" s="439"/>
      <c r="AN45" s="439"/>
      <c r="AO45" s="439"/>
      <c r="AP45" s="439"/>
      <c r="AQ45" s="440"/>
      <c r="AR45" s="438" t="str">
        <f>AR75</f>
        <v>ＦＣリオエステＪｒ
前橋</v>
      </c>
      <c r="AS45" s="448"/>
      <c r="AT45" s="448"/>
      <c r="AU45" s="448"/>
      <c r="AV45" s="448"/>
      <c r="AW45" s="448"/>
      <c r="AX45" s="449"/>
      <c r="AY45" s="438" t="str">
        <f>AY75</f>
        <v>前橋芳賀
サッカークラブ</v>
      </c>
      <c r="AZ45" s="448"/>
      <c r="BA45" s="448"/>
      <c r="BB45" s="448"/>
      <c r="BC45" s="448"/>
      <c r="BD45" s="448"/>
      <c r="BE45" s="449"/>
      <c r="BF45" s="146"/>
      <c r="BG45" s="146"/>
      <c r="BH45" s="154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</row>
    <row r="46" spans="2:105" ht="14.25" customHeight="1">
      <c r="B46" s="190" t="s">
        <v>148</v>
      </c>
      <c r="C46" s="187"/>
      <c r="D46" s="187"/>
      <c r="E46" s="187" t="s">
        <v>201</v>
      </c>
      <c r="F46" s="187"/>
      <c r="G46" s="187"/>
      <c r="H46" s="191"/>
      <c r="I46" s="441"/>
      <c r="J46" s="442"/>
      <c r="K46" s="442"/>
      <c r="L46" s="442"/>
      <c r="M46" s="442"/>
      <c r="N46" s="442"/>
      <c r="O46" s="443"/>
      <c r="P46" s="441"/>
      <c r="Q46" s="442"/>
      <c r="R46" s="442"/>
      <c r="S46" s="442"/>
      <c r="T46" s="442"/>
      <c r="U46" s="442"/>
      <c r="V46" s="443"/>
      <c r="W46" s="441"/>
      <c r="X46" s="442"/>
      <c r="Y46" s="442"/>
      <c r="Z46" s="442"/>
      <c r="AA46" s="442"/>
      <c r="AB46" s="442"/>
      <c r="AC46" s="443"/>
      <c r="AD46" s="462"/>
      <c r="AE46" s="463"/>
      <c r="AF46" s="463"/>
      <c r="AG46" s="463"/>
      <c r="AH46" s="463"/>
      <c r="AI46" s="463"/>
      <c r="AJ46" s="464"/>
      <c r="AK46" s="441"/>
      <c r="AL46" s="442"/>
      <c r="AM46" s="442"/>
      <c r="AN46" s="442"/>
      <c r="AO46" s="442"/>
      <c r="AP46" s="442"/>
      <c r="AQ46" s="443"/>
      <c r="AR46" s="450"/>
      <c r="AS46" s="451"/>
      <c r="AT46" s="451"/>
      <c r="AU46" s="451"/>
      <c r="AV46" s="451"/>
      <c r="AW46" s="451"/>
      <c r="AX46" s="452"/>
      <c r="AY46" s="450"/>
      <c r="AZ46" s="451"/>
      <c r="BA46" s="451"/>
      <c r="BB46" s="451"/>
      <c r="BC46" s="451"/>
      <c r="BD46" s="451"/>
      <c r="BE46" s="452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</row>
    <row r="47" ht="4.5" customHeight="1"/>
    <row r="52" spans="2:56" ht="13.5">
      <c r="B52" s="146"/>
      <c r="C52" s="146"/>
      <c r="D52" s="146"/>
      <c r="E52" s="146"/>
      <c r="F52" s="146"/>
      <c r="G52" s="146"/>
      <c r="H52" s="146"/>
      <c r="I52" s="146" t="s">
        <v>211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</row>
    <row r="53" spans="2:56" ht="13.5">
      <c r="B53" s="146" t="s">
        <v>212</v>
      </c>
      <c r="C53" s="146"/>
      <c r="D53" s="146"/>
      <c r="E53" s="146"/>
      <c r="F53" s="146"/>
      <c r="G53" s="146"/>
      <c r="H53" s="146"/>
      <c r="I53" s="146">
        <v>1</v>
      </c>
      <c r="J53" s="146"/>
      <c r="K53" s="146"/>
      <c r="L53" s="146"/>
      <c r="M53" s="146"/>
      <c r="N53" s="146"/>
      <c r="O53" s="146"/>
      <c r="P53" s="146">
        <v>2</v>
      </c>
      <c r="Q53" s="146"/>
      <c r="R53" s="146"/>
      <c r="S53" s="146"/>
      <c r="T53" s="146"/>
      <c r="U53" s="146"/>
      <c r="V53" s="146"/>
      <c r="W53" s="146">
        <v>3</v>
      </c>
      <c r="X53" s="146"/>
      <c r="Y53" s="146"/>
      <c r="Z53" s="146"/>
      <c r="AA53" s="146"/>
      <c r="AB53" s="146"/>
      <c r="AC53" s="146"/>
      <c r="AD53" s="146">
        <v>4</v>
      </c>
      <c r="AE53" s="146"/>
      <c r="AF53" s="146"/>
      <c r="AG53" s="146"/>
      <c r="AH53" s="146"/>
      <c r="AI53" s="146"/>
      <c r="AJ53" s="146"/>
      <c r="AK53" s="146">
        <v>5</v>
      </c>
      <c r="AL53" s="146"/>
      <c r="AM53" s="146"/>
      <c r="AN53" s="146"/>
      <c r="AO53" s="146"/>
      <c r="AP53" s="146"/>
      <c r="AQ53" s="146"/>
      <c r="AR53" s="146">
        <v>6</v>
      </c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</row>
    <row r="54" spans="2:56" ht="13.5">
      <c r="B54" s="146"/>
      <c r="C54" s="146"/>
      <c r="D54" s="146"/>
      <c r="E54" s="146"/>
      <c r="F54" s="146"/>
      <c r="G54" s="146"/>
      <c r="H54" s="146"/>
      <c r="I54" s="146" t="s">
        <v>220</v>
      </c>
      <c r="J54" s="146"/>
      <c r="K54" s="146"/>
      <c r="L54" s="146"/>
      <c r="M54" s="146"/>
      <c r="N54" s="146"/>
      <c r="O54" s="146"/>
      <c r="P54" s="146" t="s">
        <v>113</v>
      </c>
      <c r="Q54" s="146"/>
      <c r="R54" s="146"/>
      <c r="S54" s="146"/>
      <c r="T54" s="146"/>
      <c r="U54" s="146"/>
      <c r="V54" s="146"/>
      <c r="W54" s="146" t="s">
        <v>101</v>
      </c>
      <c r="X54" s="146"/>
      <c r="Y54" s="146"/>
      <c r="Z54" s="146"/>
      <c r="AA54" s="146"/>
      <c r="AB54" s="146"/>
      <c r="AC54" s="146"/>
      <c r="AD54" s="146" t="s">
        <v>204</v>
      </c>
      <c r="AE54" s="146"/>
      <c r="AF54" s="146"/>
      <c r="AG54" s="146"/>
      <c r="AH54" s="146"/>
      <c r="AI54" s="146"/>
      <c r="AJ54" s="146"/>
      <c r="AK54" s="146" t="s">
        <v>205</v>
      </c>
      <c r="AL54" s="146"/>
      <c r="AM54" s="146"/>
      <c r="AN54" s="146"/>
      <c r="AO54" s="146"/>
      <c r="AP54" s="146"/>
      <c r="AQ54" s="146"/>
      <c r="AR54" s="146" t="s">
        <v>286</v>
      </c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</row>
    <row r="55" spans="2:56" ht="13.5">
      <c r="B55" s="146" t="s">
        <v>148</v>
      </c>
      <c r="C55" s="146"/>
      <c r="D55" s="146"/>
      <c r="E55" s="146" t="s">
        <v>190</v>
      </c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</row>
    <row r="56" spans="2:56" ht="13.5">
      <c r="B56" s="146" t="s">
        <v>213</v>
      </c>
      <c r="C56" s="146"/>
      <c r="D56" s="146"/>
      <c r="E56" s="146"/>
      <c r="F56" s="146"/>
      <c r="G56" s="146"/>
      <c r="H56" s="146"/>
      <c r="I56" s="146">
        <v>7</v>
      </c>
      <c r="J56" s="146"/>
      <c r="K56" s="146"/>
      <c r="L56" s="146"/>
      <c r="M56" s="146"/>
      <c r="N56" s="146"/>
      <c r="O56" s="146"/>
      <c r="P56" s="146">
        <v>8</v>
      </c>
      <c r="Q56" s="146"/>
      <c r="R56" s="146"/>
      <c r="S56" s="146"/>
      <c r="T56" s="146"/>
      <c r="U56" s="146"/>
      <c r="V56" s="146"/>
      <c r="W56" s="146">
        <v>9</v>
      </c>
      <c r="X56" s="146"/>
      <c r="Y56" s="146"/>
      <c r="Z56" s="146"/>
      <c r="AA56" s="146"/>
      <c r="AB56" s="146"/>
      <c r="AC56" s="146"/>
      <c r="AD56" s="146">
        <v>10</v>
      </c>
      <c r="AE56" s="146"/>
      <c r="AF56" s="146"/>
      <c r="AG56" s="146"/>
      <c r="AH56" s="146"/>
      <c r="AI56" s="146"/>
      <c r="AJ56" s="146"/>
      <c r="AK56" s="146">
        <v>11</v>
      </c>
      <c r="AL56" s="146"/>
      <c r="AM56" s="146"/>
      <c r="AN56" s="146"/>
      <c r="AO56" s="146"/>
      <c r="AP56" s="146"/>
      <c r="AQ56" s="146"/>
      <c r="AR56" s="146">
        <v>12</v>
      </c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</row>
    <row r="57" spans="2:56" ht="13.5">
      <c r="B57" s="146"/>
      <c r="C57" s="146"/>
      <c r="D57" s="146"/>
      <c r="E57" s="146"/>
      <c r="F57" s="146"/>
      <c r="G57" s="146"/>
      <c r="H57" s="146"/>
      <c r="I57" s="146" t="s">
        <v>121</v>
      </c>
      <c r="J57" s="146"/>
      <c r="K57" s="146"/>
      <c r="L57" s="146"/>
      <c r="M57" s="146"/>
      <c r="N57" s="146"/>
      <c r="O57" s="146"/>
      <c r="P57" s="146" t="s">
        <v>107</v>
      </c>
      <c r="Q57" s="146"/>
      <c r="R57" s="146"/>
      <c r="S57" s="146"/>
      <c r="T57" s="146"/>
      <c r="U57" s="146"/>
      <c r="V57" s="146"/>
      <c r="W57" s="146" t="s">
        <v>115</v>
      </c>
      <c r="X57" s="146"/>
      <c r="Y57" s="146"/>
      <c r="Z57" s="146"/>
      <c r="AA57" s="146"/>
      <c r="AB57" s="146"/>
      <c r="AC57" s="146"/>
      <c r="AD57" s="146" t="s">
        <v>119</v>
      </c>
      <c r="AE57" s="146"/>
      <c r="AF57" s="146"/>
      <c r="AG57" s="146"/>
      <c r="AH57" s="146"/>
      <c r="AI57" s="146"/>
      <c r="AJ57" s="146"/>
      <c r="AK57" s="146" t="s">
        <v>120</v>
      </c>
      <c r="AL57" s="146"/>
      <c r="AM57" s="146"/>
      <c r="AN57" s="146"/>
      <c r="AO57" s="146"/>
      <c r="AP57" s="146"/>
      <c r="AQ57" s="146"/>
      <c r="AR57" s="146" t="s">
        <v>221</v>
      </c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</row>
    <row r="58" spans="2:56" ht="13.5">
      <c r="B58" s="146" t="s">
        <v>148</v>
      </c>
      <c r="C58" s="146"/>
      <c r="D58" s="146"/>
      <c r="E58" s="146" t="s">
        <v>193</v>
      </c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</row>
    <row r="59" spans="2:56" ht="13.5">
      <c r="B59" s="146" t="s">
        <v>214</v>
      </c>
      <c r="C59" s="146"/>
      <c r="D59" s="146"/>
      <c r="E59" s="146"/>
      <c r="F59" s="146"/>
      <c r="G59" s="146"/>
      <c r="H59" s="146"/>
      <c r="I59" s="146">
        <v>13</v>
      </c>
      <c r="J59" s="146"/>
      <c r="K59" s="146"/>
      <c r="L59" s="146"/>
      <c r="M59" s="146"/>
      <c r="N59" s="146"/>
      <c r="O59" s="146"/>
      <c r="P59" s="146">
        <v>14</v>
      </c>
      <c r="Q59" s="146"/>
      <c r="R59" s="146"/>
      <c r="S59" s="146"/>
      <c r="T59" s="146"/>
      <c r="U59" s="146"/>
      <c r="V59" s="146"/>
      <c r="W59" s="146">
        <v>15</v>
      </c>
      <c r="X59" s="146"/>
      <c r="Y59" s="146"/>
      <c r="Z59" s="146"/>
      <c r="AA59" s="146"/>
      <c r="AB59" s="146"/>
      <c r="AC59" s="146"/>
      <c r="AD59" s="146">
        <v>16</v>
      </c>
      <c r="AE59" s="146"/>
      <c r="AF59" s="146"/>
      <c r="AG59" s="146"/>
      <c r="AH59" s="146"/>
      <c r="AI59" s="146"/>
      <c r="AJ59" s="146"/>
      <c r="AK59" s="146">
        <v>17</v>
      </c>
      <c r="AL59" s="146"/>
      <c r="AM59" s="146"/>
      <c r="AN59" s="146"/>
      <c r="AO59" s="146"/>
      <c r="AP59" s="146"/>
      <c r="AQ59" s="146"/>
      <c r="AR59" s="146">
        <v>18</v>
      </c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</row>
    <row r="60" spans="2:56" ht="13.5">
      <c r="B60" s="146"/>
      <c r="C60" s="146"/>
      <c r="D60" s="146"/>
      <c r="E60" s="146"/>
      <c r="F60" s="146"/>
      <c r="G60" s="146"/>
      <c r="H60" s="146"/>
      <c r="I60" s="146" t="s">
        <v>100</v>
      </c>
      <c r="J60" s="146"/>
      <c r="K60" s="146"/>
      <c r="L60" s="146"/>
      <c r="M60" s="146"/>
      <c r="N60" s="146"/>
      <c r="O60" s="146"/>
      <c r="P60" s="146" t="s">
        <v>97</v>
      </c>
      <c r="Q60" s="146"/>
      <c r="R60" s="146"/>
      <c r="S60" s="146"/>
      <c r="T60" s="146"/>
      <c r="U60" s="146"/>
      <c r="V60" s="146"/>
      <c r="W60" s="146" t="s">
        <v>105</v>
      </c>
      <c r="X60" s="146"/>
      <c r="Y60" s="146"/>
      <c r="Z60" s="146"/>
      <c r="AA60" s="146"/>
      <c r="AB60" s="146"/>
      <c r="AC60" s="146"/>
      <c r="AD60" s="146" t="s">
        <v>210</v>
      </c>
      <c r="AE60" s="146"/>
      <c r="AF60" s="146"/>
      <c r="AG60" s="146"/>
      <c r="AH60" s="146"/>
      <c r="AI60" s="146"/>
      <c r="AJ60" s="146"/>
      <c r="AK60" s="146" t="s">
        <v>206</v>
      </c>
      <c r="AL60" s="146"/>
      <c r="AM60" s="146"/>
      <c r="AN60" s="146"/>
      <c r="AO60" s="146"/>
      <c r="AP60" s="146"/>
      <c r="AQ60" s="146"/>
      <c r="AR60" s="146" t="s">
        <v>125</v>
      </c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</row>
    <row r="61" spans="2:56" ht="13.5">
      <c r="B61" s="146" t="s">
        <v>148</v>
      </c>
      <c r="C61" s="146"/>
      <c r="D61" s="146"/>
      <c r="E61" s="146" t="s">
        <v>191</v>
      </c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</row>
    <row r="62" spans="2:56" ht="13.5">
      <c r="B62" s="146" t="s">
        <v>215</v>
      </c>
      <c r="C62" s="146"/>
      <c r="D62" s="146"/>
      <c r="E62" s="146"/>
      <c r="F62" s="146"/>
      <c r="G62" s="146"/>
      <c r="H62" s="146"/>
      <c r="I62" s="146">
        <v>19</v>
      </c>
      <c r="J62" s="146"/>
      <c r="K62" s="146"/>
      <c r="L62" s="146"/>
      <c r="M62" s="146"/>
      <c r="N62" s="146"/>
      <c r="O62" s="146"/>
      <c r="P62" s="146">
        <v>20</v>
      </c>
      <c r="Q62" s="146"/>
      <c r="R62" s="146"/>
      <c r="S62" s="146"/>
      <c r="T62" s="146"/>
      <c r="U62" s="146"/>
      <c r="V62" s="146"/>
      <c r="W62" s="146">
        <v>21</v>
      </c>
      <c r="X62" s="146"/>
      <c r="Y62" s="146"/>
      <c r="Z62" s="146"/>
      <c r="AA62" s="146"/>
      <c r="AB62" s="146"/>
      <c r="AC62" s="146"/>
      <c r="AD62" s="146">
        <v>22</v>
      </c>
      <c r="AE62" s="146"/>
      <c r="AF62" s="146"/>
      <c r="AG62" s="146"/>
      <c r="AH62" s="146"/>
      <c r="AI62" s="146"/>
      <c r="AJ62" s="146"/>
      <c r="AK62" s="146">
        <v>23</v>
      </c>
      <c r="AL62" s="146"/>
      <c r="AM62" s="146"/>
      <c r="AN62" s="146"/>
      <c r="AO62" s="146"/>
      <c r="AP62" s="146"/>
      <c r="AQ62" s="146"/>
      <c r="AR62" s="146">
        <v>24</v>
      </c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</row>
    <row r="63" spans="2:56" ht="13.5">
      <c r="B63" s="146"/>
      <c r="C63" s="146"/>
      <c r="D63" s="146"/>
      <c r="E63" s="146"/>
      <c r="F63" s="146"/>
      <c r="G63" s="146"/>
      <c r="H63" s="146"/>
      <c r="I63" s="146" t="s">
        <v>117</v>
      </c>
      <c r="J63" s="146"/>
      <c r="K63" s="146"/>
      <c r="L63" s="146"/>
      <c r="M63" s="146"/>
      <c r="N63" s="146"/>
      <c r="O63" s="146"/>
      <c r="P63" s="146" t="s">
        <v>222</v>
      </c>
      <c r="Q63" s="146"/>
      <c r="R63" s="146"/>
      <c r="S63" s="146"/>
      <c r="T63" s="146"/>
      <c r="U63" s="146"/>
      <c r="V63" s="146"/>
      <c r="W63" s="146" t="s">
        <v>126</v>
      </c>
      <c r="X63" s="146"/>
      <c r="Y63" s="146"/>
      <c r="Z63" s="146"/>
      <c r="AA63" s="146"/>
      <c r="AB63" s="146"/>
      <c r="AC63" s="146"/>
      <c r="AD63" s="146" t="s">
        <v>189</v>
      </c>
      <c r="AE63" s="146"/>
      <c r="AF63" s="146"/>
      <c r="AG63" s="146"/>
      <c r="AH63" s="146"/>
      <c r="AI63" s="146"/>
      <c r="AJ63" s="146"/>
      <c r="AK63" s="146" t="s">
        <v>207</v>
      </c>
      <c r="AL63" s="146"/>
      <c r="AM63" s="146"/>
      <c r="AN63" s="146"/>
      <c r="AO63" s="146"/>
      <c r="AP63" s="146"/>
      <c r="AQ63" s="146"/>
      <c r="AR63" s="146" t="s">
        <v>209</v>
      </c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</row>
    <row r="64" spans="2:56" ht="13.5">
      <c r="B64" s="146" t="s">
        <v>148</v>
      </c>
      <c r="C64" s="146"/>
      <c r="D64" s="146"/>
      <c r="E64" s="146" t="s">
        <v>192</v>
      </c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</row>
    <row r="65" spans="2:56" ht="13.5">
      <c r="B65" s="146" t="s">
        <v>216</v>
      </c>
      <c r="C65" s="146"/>
      <c r="D65" s="146"/>
      <c r="E65" s="146"/>
      <c r="F65" s="146"/>
      <c r="G65" s="146"/>
      <c r="H65" s="146"/>
      <c r="I65" s="146">
        <v>25</v>
      </c>
      <c r="J65" s="146"/>
      <c r="K65" s="146"/>
      <c r="L65" s="146"/>
      <c r="M65" s="146"/>
      <c r="N65" s="146"/>
      <c r="O65" s="146"/>
      <c r="P65" s="146">
        <v>26</v>
      </c>
      <c r="Q65" s="146"/>
      <c r="R65" s="146"/>
      <c r="S65" s="146"/>
      <c r="T65" s="146"/>
      <c r="U65" s="146"/>
      <c r="V65" s="146"/>
      <c r="W65" s="146">
        <v>27</v>
      </c>
      <c r="X65" s="146"/>
      <c r="Y65" s="146"/>
      <c r="Z65" s="146"/>
      <c r="AA65" s="146"/>
      <c r="AB65" s="146"/>
      <c r="AC65" s="146"/>
      <c r="AD65" s="146">
        <v>28</v>
      </c>
      <c r="AE65" s="146"/>
      <c r="AF65" s="146"/>
      <c r="AG65" s="146"/>
      <c r="AH65" s="146"/>
      <c r="AI65" s="146"/>
      <c r="AJ65" s="146"/>
      <c r="AK65" s="146">
        <v>29</v>
      </c>
      <c r="AL65" s="146"/>
      <c r="AM65" s="146"/>
      <c r="AN65" s="146"/>
      <c r="AO65" s="146"/>
      <c r="AP65" s="146"/>
      <c r="AQ65" s="146"/>
      <c r="AR65" s="146">
        <v>30</v>
      </c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</row>
    <row r="66" spans="2:56" ht="13.5">
      <c r="B66" s="146"/>
      <c r="C66" s="146"/>
      <c r="D66" s="146"/>
      <c r="E66" s="146"/>
      <c r="F66" s="146"/>
      <c r="G66" s="146"/>
      <c r="H66" s="146"/>
      <c r="I66" s="146" t="s">
        <v>124</v>
      </c>
      <c r="J66" s="146"/>
      <c r="K66" s="146"/>
      <c r="L66" s="146"/>
      <c r="M66" s="146"/>
      <c r="N66" s="146"/>
      <c r="O66" s="146"/>
      <c r="P66" s="146" t="s">
        <v>223</v>
      </c>
      <c r="Q66" s="146"/>
      <c r="R66" s="146"/>
      <c r="S66" s="146"/>
      <c r="T66" s="146"/>
      <c r="U66" s="146"/>
      <c r="V66" s="146"/>
      <c r="W66" s="146" t="s">
        <v>129</v>
      </c>
      <c r="X66" s="146"/>
      <c r="Y66" s="146"/>
      <c r="Z66" s="146"/>
      <c r="AA66" s="146"/>
      <c r="AB66" s="146"/>
      <c r="AC66" s="146"/>
      <c r="AD66" s="146" t="s">
        <v>103</v>
      </c>
      <c r="AE66" s="146"/>
      <c r="AF66" s="146"/>
      <c r="AG66" s="146"/>
      <c r="AH66" s="146"/>
      <c r="AI66" s="146"/>
      <c r="AJ66" s="146"/>
      <c r="AK66" s="146" t="s">
        <v>108</v>
      </c>
      <c r="AL66" s="146"/>
      <c r="AM66" s="146"/>
      <c r="AN66" s="146"/>
      <c r="AO66" s="146"/>
      <c r="AP66" s="146"/>
      <c r="AQ66" s="146"/>
      <c r="AR66" s="146" t="s">
        <v>98</v>
      </c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</row>
    <row r="67" spans="2:56" ht="13.5">
      <c r="B67" s="146" t="s">
        <v>148</v>
      </c>
      <c r="C67" s="146"/>
      <c r="D67" s="146"/>
      <c r="E67" s="146" t="s">
        <v>194</v>
      </c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2:56" ht="13.5">
      <c r="B68" s="146" t="s">
        <v>217</v>
      </c>
      <c r="C68" s="146"/>
      <c r="D68" s="146"/>
      <c r="E68" s="146"/>
      <c r="F68" s="146"/>
      <c r="G68" s="146"/>
      <c r="H68" s="146"/>
      <c r="I68" s="146">
        <v>31</v>
      </c>
      <c r="J68" s="146"/>
      <c r="K68" s="146"/>
      <c r="L68" s="146"/>
      <c r="M68" s="146"/>
      <c r="N68" s="146"/>
      <c r="O68" s="146"/>
      <c r="P68" s="146">
        <v>32</v>
      </c>
      <c r="Q68" s="146"/>
      <c r="R68" s="146"/>
      <c r="S68" s="146"/>
      <c r="T68" s="146"/>
      <c r="U68" s="146"/>
      <c r="V68" s="146"/>
      <c r="W68" s="146">
        <v>33</v>
      </c>
      <c r="X68" s="146"/>
      <c r="Y68" s="146"/>
      <c r="Z68" s="146"/>
      <c r="AA68" s="146"/>
      <c r="AB68" s="146"/>
      <c r="AC68" s="146"/>
      <c r="AD68" s="146">
        <v>34</v>
      </c>
      <c r="AE68" s="146"/>
      <c r="AF68" s="146"/>
      <c r="AG68" s="146"/>
      <c r="AH68" s="146"/>
      <c r="AI68" s="146"/>
      <c r="AJ68" s="146"/>
      <c r="AK68" s="146">
        <v>35</v>
      </c>
      <c r="AL68" s="146"/>
      <c r="AM68" s="146"/>
      <c r="AN68" s="146"/>
      <c r="AO68" s="146"/>
      <c r="AP68" s="146"/>
      <c r="AQ68" s="146"/>
      <c r="AR68" s="146">
        <v>36</v>
      </c>
      <c r="AS68" s="146"/>
      <c r="AT68" s="146"/>
      <c r="AU68" s="146"/>
      <c r="AV68" s="146"/>
      <c r="AW68" s="146"/>
      <c r="AX68" s="146"/>
      <c r="AY68" s="146">
        <v>37</v>
      </c>
      <c r="AZ68" s="146"/>
      <c r="BA68" s="146"/>
      <c r="BB68" s="146"/>
      <c r="BC68" s="146"/>
      <c r="BD68" s="146"/>
    </row>
    <row r="69" spans="2:56" ht="13.5">
      <c r="B69" s="146"/>
      <c r="C69" s="146"/>
      <c r="D69" s="146"/>
      <c r="E69" s="146"/>
      <c r="F69" s="146"/>
      <c r="G69" s="146"/>
      <c r="H69" s="146"/>
      <c r="I69" s="146" t="s">
        <v>96</v>
      </c>
      <c r="J69" s="146"/>
      <c r="K69" s="146"/>
      <c r="L69" s="146"/>
      <c r="M69" s="146"/>
      <c r="N69" s="146"/>
      <c r="O69" s="146"/>
      <c r="P69" s="146" t="s">
        <v>109</v>
      </c>
      <c r="Q69" s="146"/>
      <c r="R69" s="146"/>
      <c r="S69" s="146"/>
      <c r="T69" s="146"/>
      <c r="U69" s="146"/>
      <c r="V69" s="146"/>
      <c r="W69" s="146" t="s">
        <v>104</v>
      </c>
      <c r="X69" s="146"/>
      <c r="Y69" s="146"/>
      <c r="Z69" s="146"/>
      <c r="AA69" s="146"/>
      <c r="AB69" s="146"/>
      <c r="AC69" s="146"/>
      <c r="AD69" s="146" t="s">
        <v>110</v>
      </c>
      <c r="AE69" s="146"/>
      <c r="AF69" s="146"/>
      <c r="AG69" s="146"/>
      <c r="AH69" s="146"/>
      <c r="AI69" s="146"/>
      <c r="AJ69" s="146"/>
      <c r="AK69" s="146" t="s">
        <v>262</v>
      </c>
      <c r="AL69" s="146"/>
      <c r="AM69" s="146"/>
      <c r="AN69" s="146"/>
      <c r="AO69" s="146"/>
      <c r="AP69" s="146"/>
      <c r="AQ69" s="146"/>
      <c r="AR69" s="146" t="s">
        <v>118</v>
      </c>
      <c r="AS69" s="146"/>
      <c r="AT69" s="146"/>
      <c r="AU69" s="146"/>
      <c r="AV69" s="146"/>
      <c r="AW69" s="146"/>
      <c r="AX69" s="146"/>
      <c r="AY69" s="146" t="s">
        <v>123</v>
      </c>
      <c r="AZ69" s="146"/>
      <c r="BA69" s="146"/>
      <c r="BB69" s="146"/>
      <c r="BC69" s="146"/>
      <c r="BD69" s="146"/>
    </row>
    <row r="70" spans="2:56" ht="13.5">
      <c r="B70" s="146" t="s">
        <v>148</v>
      </c>
      <c r="C70" s="146"/>
      <c r="D70" s="146"/>
      <c r="E70" s="146" t="s">
        <v>196</v>
      </c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</row>
    <row r="71" spans="2:56" ht="13.5">
      <c r="B71" s="146" t="s">
        <v>218</v>
      </c>
      <c r="C71" s="146"/>
      <c r="D71" s="146"/>
      <c r="E71" s="146"/>
      <c r="F71" s="146"/>
      <c r="G71" s="146"/>
      <c r="H71" s="146"/>
      <c r="I71" s="146">
        <v>38</v>
      </c>
      <c r="J71" s="146"/>
      <c r="K71" s="146"/>
      <c r="L71" s="146"/>
      <c r="M71" s="146"/>
      <c r="N71" s="146"/>
      <c r="O71" s="146"/>
      <c r="P71" s="146">
        <v>39</v>
      </c>
      <c r="Q71" s="146"/>
      <c r="R71" s="146"/>
      <c r="S71" s="146"/>
      <c r="T71" s="146"/>
      <c r="U71" s="146"/>
      <c r="V71" s="146"/>
      <c r="W71" s="146">
        <v>40</v>
      </c>
      <c r="X71" s="146"/>
      <c r="Y71" s="146"/>
      <c r="Z71" s="146"/>
      <c r="AA71" s="146"/>
      <c r="AB71" s="146"/>
      <c r="AC71" s="146"/>
      <c r="AD71" s="146">
        <v>41</v>
      </c>
      <c r="AE71" s="146"/>
      <c r="AF71" s="146"/>
      <c r="AG71" s="146"/>
      <c r="AH71" s="146"/>
      <c r="AI71" s="146"/>
      <c r="AJ71" s="146"/>
      <c r="AK71" s="146">
        <v>42</v>
      </c>
      <c r="AL71" s="146"/>
      <c r="AM71" s="146"/>
      <c r="AN71" s="146"/>
      <c r="AO71" s="146"/>
      <c r="AP71" s="146"/>
      <c r="AQ71" s="146"/>
      <c r="AR71" s="146">
        <v>43</v>
      </c>
      <c r="AS71" s="146"/>
      <c r="AT71" s="146"/>
      <c r="AU71" s="146"/>
      <c r="AV71" s="146"/>
      <c r="AW71" s="146"/>
      <c r="AX71" s="146"/>
      <c r="AY71" s="146">
        <v>44</v>
      </c>
      <c r="AZ71" s="146"/>
      <c r="BA71" s="146"/>
      <c r="BB71" s="146"/>
      <c r="BC71" s="146"/>
      <c r="BD71" s="146"/>
    </row>
    <row r="72" spans="2:56" ht="13.5">
      <c r="B72" s="146"/>
      <c r="C72" s="146"/>
      <c r="D72" s="146"/>
      <c r="E72" s="146"/>
      <c r="F72" s="146"/>
      <c r="G72" s="146"/>
      <c r="H72" s="146"/>
      <c r="I72" s="146" t="s">
        <v>208</v>
      </c>
      <c r="J72" s="146"/>
      <c r="K72" s="146"/>
      <c r="L72" s="146"/>
      <c r="M72" s="146"/>
      <c r="N72" s="146"/>
      <c r="O72" s="146"/>
      <c r="P72" s="146" t="s">
        <v>285</v>
      </c>
      <c r="Q72" s="146"/>
      <c r="R72" s="146"/>
      <c r="S72" s="146"/>
      <c r="T72" s="146"/>
      <c r="U72" s="146"/>
      <c r="V72" s="146"/>
      <c r="W72" s="146" t="s">
        <v>284</v>
      </c>
      <c r="X72" s="146"/>
      <c r="Y72" s="146"/>
      <c r="Z72" s="146"/>
      <c r="AA72" s="146"/>
      <c r="AB72" s="146"/>
      <c r="AC72" s="146"/>
      <c r="AD72" s="146" t="s">
        <v>130</v>
      </c>
      <c r="AE72" s="146"/>
      <c r="AF72" s="146"/>
      <c r="AG72" s="146"/>
      <c r="AH72" s="146"/>
      <c r="AI72" s="146"/>
      <c r="AJ72" s="146"/>
      <c r="AK72" s="146" t="s">
        <v>203</v>
      </c>
      <c r="AL72" s="146"/>
      <c r="AM72" s="146"/>
      <c r="AN72" s="146"/>
      <c r="AO72" s="146"/>
      <c r="AP72" s="146"/>
      <c r="AQ72" s="146"/>
      <c r="AR72" s="146" t="s">
        <v>202</v>
      </c>
      <c r="AS72" s="146"/>
      <c r="AT72" s="146"/>
      <c r="AU72" s="146"/>
      <c r="AV72" s="146"/>
      <c r="AW72" s="146"/>
      <c r="AX72" s="146"/>
      <c r="AY72" s="146" t="s">
        <v>95</v>
      </c>
      <c r="AZ72" s="146"/>
      <c r="BA72" s="146"/>
      <c r="BB72" s="146"/>
      <c r="BC72" s="146"/>
      <c r="BD72" s="146"/>
    </row>
    <row r="73" spans="2:56" ht="13.5">
      <c r="B73" s="146" t="s">
        <v>148</v>
      </c>
      <c r="C73" s="146"/>
      <c r="D73" s="146"/>
      <c r="E73" s="146" t="s">
        <v>198</v>
      </c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</row>
    <row r="74" spans="2:56" ht="13.5">
      <c r="B74" s="146" t="s">
        <v>219</v>
      </c>
      <c r="C74" s="146"/>
      <c r="D74" s="146"/>
      <c r="E74" s="146"/>
      <c r="F74" s="146"/>
      <c r="G74" s="146"/>
      <c r="H74" s="146"/>
      <c r="I74" s="146">
        <v>45</v>
      </c>
      <c r="J74" s="146"/>
      <c r="K74" s="146"/>
      <c r="L74" s="146"/>
      <c r="M74" s="146"/>
      <c r="N74" s="146"/>
      <c r="O74" s="146"/>
      <c r="P74" s="146">
        <v>46</v>
      </c>
      <c r="Q74" s="146"/>
      <c r="R74" s="146"/>
      <c r="S74" s="146"/>
      <c r="T74" s="146"/>
      <c r="U74" s="146"/>
      <c r="V74" s="146"/>
      <c r="W74" s="146">
        <v>47</v>
      </c>
      <c r="X74" s="146"/>
      <c r="Y74" s="146"/>
      <c r="Z74" s="146"/>
      <c r="AA74" s="146"/>
      <c r="AB74" s="146"/>
      <c r="AC74" s="146"/>
      <c r="AD74" s="146">
        <v>48</v>
      </c>
      <c r="AE74" s="146"/>
      <c r="AF74" s="146"/>
      <c r="AG74" s="146"/>
      <c r="AH74" s="146"/>
      <c r="AI74" s="146"/>
      <c r="AJ74" s="146"/>
      <c r="AK74" s="146">
        <v>49</v>
      </c>
      <c r="AL74" s="146"/>
      <c r="AM74" s="146"/>
      <c r="AN74" s="146"/>
      <c r="AO74" s="146"/>
      <c r="AP74" s="146"/>
      <c r="AQ74" s="146"/>
      <c r="AR74" s="146">
        <v>50</v>
      </c>
      <c r="AS74" s="146"/>
      <c r="AT74" s="146"/>
      <c r="AU74" s="146"/>
      <c r="AV74" s="146"/>
      <c r="AW74" s="146"/>
      <c r="AX74" s="146"/>
      <c r="AY74" s="146">
        <v>51</v>
      </c>
      <c r="AZ74" s="146"/>
      <c r="BA74" s="146"/>
      <c r="BB74" s="146"/>
      <c r="BC74" s="146"/>
      <c r="BD74" s="146"/>
    </row>
    <row r="75" spans="2:56" ht="13.5">
      <c r="B75" s="146"/>
      <c r="C75" s="146"/>
      <c r="D75" s="146"/>
      <c r="E75" s="146"/>
      <c r="F75" s="146"/>
      <c r="G75" s="146"/>
      <c r="H75" s="146"/>
      <c r="I75" s="146" t="s">
        <v>244</v>
      </c>
      <c r="J75" s="146"/>
      <c r="K75" s="146"/>
      <c r="L75" s="146"/>
      <c r="M75" s="146"/>
      <c r="N75" s="146"/>
      <c r="O75" s="146"/>
      <c r="P75" s="146" t="s">
        <v>287</v>
      </c>
      <c r="Q75" s="146"/>
      <c r="R75" s="146"/>
      <c r="S75" s="146"/>
      <c r="T75" s="146"/>
      <c r="U75" s="146"/>
      <c r="V75" s="146"/>
      <c r="W75" s="146" t="s">
        <v>362</v>
      </c>
      <c r="X75" s="146"/>
      <c r="Y75" s="146"/>
      <c r="Z75" s="146"/>
      <c r="AA75" s="146"/>
      <c r="AB75" s="146"/>
      <c r="AC75" s="146"/>
      <c r="AD75" s="146" t="s">
        <v>293</v>
      </c>
      <c r="AE75" s="146"/>
      <c r="AF75" s="146"/>
      <c r="AG75" s="146"/>
      <c r="AH75" s="146"/>
      <c r="AI75" s="146"/>
      <c r="AJ75" s="146"/>
      <c r="AK75" s="146" t="s">
        <v>114</v>
      </c>
      <c r="AL75" s="146"/>
      <c r="AM75" s="146"/>
      <c r="AN75" s="146"/>
      <c r="AO75" s="146"/>
      <c r="AP75" s="146"/>
      <c r="AQ75" s="146"/>
      <c r="AR75" s="146" t="s">
        <v>112</v>
      </c>
      <c r="AS75" s="146"/>
      <c r="AT75" s="146"/>
      <c r="AU75" s="146"/>
      <c r="AV75" s="146"/>
      <c r="AW75" s="146"/>
      <c r="AX75" s="146"/>
      <c r="AY75" s="146" t="s">
        <v>128</v>
      </c>
      <c r="AZ75" s="146"/>
      <c r="BA75" s="146"/>
      <c r="BB75" s="146"/>
      <c r="BC75" s="146"/>
      <c r="BD75" s="146"/>
    </row>
    <row r="76" spans="2:56" ht="13.5">
      <c r="B76" s="146" t="s">
        <v>148</v>
      </c>
      <c r="C76" s="146"/>
      <c r="D76" s="146"/>
      <c r="E76" s="146" t="s">
        <v>200</v>
      </c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</row>
    <row r="77" spans="2:56" ht="13.5"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</row>
    <row r="78" spans="2:56" ht="13.5"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</row>
  </sheetData>
  <sheetProtection/>
  <mergeCells count="116">
    <mergeCell ref="AY44:AZ44"/>
    <mergeCell ref="AY45:BE46"/>
    <mergeCell ref="AY38:AZ38"/>
    <mergeCell ref="AY39:BE40"/>
    <mergeCell ref="AY41:AZ41"/>
    <mergeCell ref="AY42:BE43"/>
    <mergeCell ref="I45:O46"/>
    <mergeCell ref="P45:V46"/>
    <mergeCell ref="W45:AC46"/>
    <mergeCell ref="AD45:AJ46"/>
    <mergeCell ref="AK45:AQ46"/>
    <mergeCell ref="AR45:AX46"/>
    <mergeCell ref="I44:J44"/>
    <mergeCell ref="P44:Q44"/>
    <mergeCell ref="W44:X44"/>
    <mergeCell ref="AD44:AE44"/>
    <mergeCell ref="AK44:AL44"/>
    <mergeCell ref="AR44:AS44"/>
    <mergeCell ref="I42:O43"/>
    <mergeCell ref="P42:V43"/>
    <mergeCell ref="W42:AC43"/>
    <mergeCell ref="AD42:AJ43"/>
    <mergeCell ref="AK42:AQ43"/>
    <mergeCell ref="AR42:AX43"/>
    <mergeCell ref="I41:J41"/>
    <mergeCell ref="P41:Q41"/>
    <mergeCell ref="W41:X41"/>
    <mergeCell ref="AD41:AE41"/>
    <mergeCell ref="AK41:AL41"/>
    <mergeCell ref="AR41:AS41"/>
    <mergeCell ref="I39:O40"/>
    <mergeCell ref="P39:V40"/>
    <mergeCell ref="W39:AC40"/>
    <mergeCell ref="AD39:AJ40"/>
    <mergeCell ref="AK39:AQ40"/>
    <mergeCell ref="AR39:AX40"/>
    <mergeCell ref="I38:J38"/>
    <mergeCell ref="P38:Q38"/>
    <mergeCell ref="W38:X38"/>
    <mergeCell ref="AD38:AE38"/>
    <mergeCell ref="AK38:AL38"/>
    <mergeCell ref="AR38:AS38"/>
    <mergeCell ref="I36:O37"/>
    <mergeCell ref="P36:V37"/>
    <mergeCell ref="W36:AC37"/>
    <mergeCell ref="AD36:AJ37"/>
    <mergeCell ref="AK36:AQ37"/>
    <mergeCell ref="AR36:AX37"/>
    <mergeCell ref="I35:J35"/>
    <mergeCell ref="P35:Q35"/>
    <mergeCell ref="W35:X35"/>
    <mergeCell ref="AD35:AE35"/>
    <mergeCell ref="AK35:AL35"/>
    <mergeCell ref="AR35:AS35"/>
    <mergeCell ref="AR32:AS32"/>
    <mergeCell ref="I33:O34"/>
    <mergeCell ref="P33:V34"/>
    <mergeCell ref="W33:AC34"/>
    <mergeCell ref="AD33:AJ34"/>
    <mergeCell ref="AK33:AQ34"/>
    <mergeCell ref="AR33:AX34"/>
    <mergeCell ref="I32:J32"/>
    <mergeCell ref="P32:Q32"/>
    <mergeCell ref="W32:X32"/>
    <mergeCell ref="AD32:AE32"/>
    <mergeCell ref="AK32:AL32"/>
    <mergeCell ref="B29:H30"/>
    <mergeCell ref="AR29:AS29"/>
    <mergeCell ref="I30:O31"/>
    <mergeCell ref="P30:V31"/>
    <mergeCell ref="W30:AC31"/>
    <mergeCell ref="AD30:AJ31"/>
    <mergeCell ref="AK30:AQ31"/>
    <mergeCell ref="AR30:AX31"/>
    <mergeCell ref="I29:J29"/>
    <mergeCell ref="P29:Q29"/>
    <mergeCell ref="W29:X29"/>
    <mergeCell ref="AD29:AE29"/>
    <mergeCell ref="AK29:AL29"/>
    <mergeCell ref="B44:H45"/>
    <mergeCell ref="B41:H42"/>
    <mergeCell ref="B38:H39"/>
    <mergeCell ref="B35:H36"/>
    <mergeCell ref="B32:H33"/>
    <mergeCell ref="I27:O28"/>
    <mergeCell ref="P27:V28"/>
    <mergeCell ref="W27:AC28"/>
    <mergeCell ref="AD27:AJ28"/>
    <mergeCell ref="AK27:AQ28"/>
    <mergeCell ref="AR27:AX28"/>
    <mergeCell ref="AK24:AQ25"/>
    <mergeCell ref="AR24:AX25"/>
    <mergeCell ref="I26:J26"/>
    <mergeCell ref="P26:Q26"/>
    <mergeCell ref="W26:X26"/>
    <mergeCell ref="AD26:AE26"/>
    <mergeCell ref="AK26:AL26"/>
    <mergeCell ref="AR26:AS26"/>
    <mergeCell ref="W24:AC25"/>
    <mergeCell ref="AD24:AJ25"/>
    <mergeCell ref="I22:O22"/>
    <mergeCell ref="I23:J23"/>
    <mergeCell ref="P23:Q23"/>
    <mergeCell ref="W23:X23"/>
    <mergeCell ref="AD23:AE23"/>
    <mergeCell ref="AK23:AL23"/>
    <mergeCell ref="AR23:AS23"/>
    <mergeCell ref="B2:BE2"/>
    <mergeCell ref="B26:H27"/>
    <mergeCell ref="B23:H24"/>
    <mergeCell ref="H6:BE8"/>
    <mergeCell ref="H10:BE11"/>
    <mergeCell ref="H12:BE13"/>
    <mergeCell ref="C10:F10"/>
    <mergeCell ref="I24:O25"/>
    <mergeCell ref="P24:V25"/>
  </mergeCells>
  <printOptions horizontalCentered="1" verticalCentered="1"/>
  <pageMargins left="0.15748031496062992" right="0.15748031496062992" top="0.2362204724409449" bottom="0.1968503937007874" header="0.275590551181102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33"/>
  <sheetViews>
    <sheetView view="pageBreakPreview" zoomScale="70" zoomScaleNormal="85" zoomScaleSheetLayoutView="70" zoomScalePageLayoutView="0" workbookViewId="0" topLeftCell="A3">
      <selection activeCell="G3" sqref="G3:U3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</row>
    <row r="2" spans="2:25" ht="33" customHeight="1">
      <c r="B2" s="474" t="s">
        <v>136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2:25" ht="26.25" customHeight="1">
      <c r="B3" s="2"/>
      <c r="C3" s="2"/>
      <c r="D3" s="2"/>
      <c r="E3" s="2"/>
      <c r="F3" s="2"/>
      <c r="G3" s="513" t="s">
        <v>0</v>
      </c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"/>
      <c r="W3" s="25" t="s">
        <v>18</v>
      </c>
      <c r="X3" s="3"/>
      <c r="Y3" s="3" t="s">
        <v>1</v>
      </c>
    </row>
    <row r="4" spans="2:25" ht="16.5" customHeight="1">
      <c r="B4" s="4"/>
      <c r="C4" s="15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514" t="s">
        <v>238</v>
      </c>
      <c r="C5" s="514"/>
      <c r="D5" s="514"/>
      <c r="E5" s="514"/>
      <c r="F5" s="514"/>
      <c r="G5" s="514"/>
      <c r="H5" s="26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307" t="s">
        <v>259</v>
      </c>
      <c r="U5" s="1"/>
      <c r="V5" s="1"/>
      <c r="W5" s="1"/>
      <c r="X5" s="1"/>
      <c r="Y5" s="6"/>
    </row>
    <row r="6" spans="2:24" ht="28.5" customHeight="1">
      <c r="B6" s="7"/>
      <c r="C6" s="7"/>
      <c r="D6" s="515" t="s">
        <v>2</v>
      </c>
      <c r="E6" s="515"/>
      <c r="F6" s="515"/>
      <c r="G6" s="515"/>
      <c r="H6" s="515"/>
      <c r="I6" s="5"/>
      <c r="J6" s="184" t="s">
        <v>19</v>
      </c>
      <c r="K6" s="184"/>
      <c r="L6" s="184"/>
      <c r="M6" s="202"/>
      <c r="N6" s="5"/>
      <c r="O6" s="5"/>
      <c r="P6" s="5"/>
      <c r="Q6" s="5"/>
      <c r="R6" s="5"/>
      <c r="S6" s="500" t="s">
        <v>3</v>
      </c>
      <c r="T6" s="500"/>
      <c r="U6" s="500"/>
      <c r="V6" s="500"/>
      <c r="W6" s="500"/>
      <c r="X6" s="500"/>
    </row>
    <row r="7" spans="2:83" ht="28.5" customHeight="1">
      <c r="B7" s="489">
        <v>1</v>
      </c>
      <c r="C7" s="490">
        <v>0.375</v>
      </c>
      <c r="D7" s="510" t="str">
        <f>J8</f>
        <v>前橋エコーapple</v>
      </c>
      <c r="E7" s="208">
        <v>7</v>
      </c>
      <c r="F7" s="204" t="s">
        <v>42</v>
      </c>
      <c r="G7" s="205">
        <v>0</v>
      </c>
      <c r="H7" s="499" t="str">
        <f>J10</f>
        <v>粕川ＦＣ</v>
      </c>
      <c r="J7" s="8"/>
      <c r="K7" s="501" t="str">
        <f>J8</f>
        <v>前橋エコーapple</v>
      </c>
      <c r="L7" s="502"/>
      <c r="M7" s="503"/>
      <c r="N7" s="501" t="str">
        <f>J10</f>
        <v>粕川ＦＣ</v>
      </c>
      <c r="O7" s="502"/>
      <c r="P7" s="503"/>
      <c r="Q7" s="501" t="str">
        <f>J12</f>
        <v>ＦＣファミリー</v>
      </c>
      <c r="R7" s="502"/>
      <c r="S7" s="503"/>
      <c r="T7" s="9" t="s">
        <v>4</v>
      </c>
      <c r="U7" s="9" t="s">
        <v>5</v>
      </c>
      <c r="V7" s="9" t="s">
        <v>6</v>
      </c>
      <c r="W7" s="9" t="s">
        <v>7</v>
      </c>
      <c r="X7" s="9"/>
      <c r="Y7" s="28" t="s">
        <v>10</v>
      </c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</row>
    <row r="8" spans="2:25" ht="28.5" customHeight="1">
      <c r="B8" s="489"/>
      <c r="C8" s="491"/>
      <c r="D8" s="510"/>
      <c r="E8" s="470"/>
      <c r="F8" s="471"/>
      <c r="G8" s="472"/>
      <c r="H8" s="499"/>
      <c r="J8" s="516" t="str">
        <f>'組合せ'!I24</f>
        <v>前橋エコーapple</v>
      </c>
      <c r="K8" s="509"/>
      <c r="L8" s="512"/>
      <c r="M8" s="508"/>
      <c r="N8" s="467" t="s">
        <v>279</v>
      </c>
      <c r="O8" s="468"/>
      <c r="P8" s="480"/>
      <c r="Q8" s="467" t="s">
        <v>279</v>
      </c>
      <c r="R8" s="468"/>
      <c r="S8" s="469"/>
      <c r="T8" s="481">
        <f>IF(ISBLANK(E7),"",COUNTIF(K8:Q8,"○")*3+COUNTIF(K8:Q8,"△"))</f>
        <v>6</v>
      </c>
      <c r="U8" s="507">
        <f>N9+Q9</f>
        <v>10</v>
      </c>
      <c r="V8" s="507">
        <f>P9+S9</f>
        <v>0</v>
      </c>
      <c r="W8" s="507">
        <f>U8-V8</f>
        <v>10</v>
      </c>
      <c r="X8" s="475">
        <f>T8*1000+W8*10+U8</f>
        <v>6110</v>
      </c>
      <c r="Y8" s="475">
        <f>IF(ISBLANK(E7),"",RANK(X8:X13,X8:X13))</f>
        <v>1</v>
      </c>
    </row>
    <row r="9" spans="2:25" ht="28.5" customHeight="1">
      <c r="B9" s="489">
        <v>2</v>
      </c>
      <c r="C9" s="490">
        <v>0.40625</v>
      </c>
      <c r="D9" s="499" t="str">
        <f>J19</f>
        <v>粕川コリエンテ</v>
      </c>
      <c r="E9" s="209">
        <v>0</v>
      </c>
      <c r="F9" s="210" t="s">
        <v>42</v>
      </c>
      <c r="G9" s="211">
        <v>20</v>
      </c>
      <c r="H9" s="498" t="str">
        <f>J21</f>
        <v>前橋ジュニア</v>
      </c>
      <c r="J9" s="517"/>
      <c r="K9" s="509"/>
      <c r="L9" s="512"/>
      <c r="M9" s="508"/>
      <c r="N9" s="55">
        <f>E7</f>
        <v>7</v>
      </c>
      <c r="O9" s="56" t="s">
        <v>8</v>
      </c>
      <c r="P9" s="57">
        <f>G7</f>
        <v>0</v>
      </c>
      <c r="Q9" s="55">
        <f>E11</f>
        <v>3</v>
      </c>
      <c r="R9" s="58" t="s">
        <v>9</v>
      </c>
      <c r="S9" s="57">
        <f>G11</f>
        <v>0</v>
      </c>
      <c r="T9" s="482"/>
      <c r="U9" s="507"/>
      <c r="V9" s="507"/>
      <c r="W9" s="507"/>
      <c r="X9" s="476"/>
      <c r="Y9" s="476"/>
    </row>
    <row r="10" spans="2:25" ht="28.5" customHeight="1">
      <c r="B10" s="489"/>
      <c r="C10" s="491"/>
      <c r="D10" s="499"/>
      <c r="E10" s="470"/>
      <c r="F10" s="471"/>
      <c r="G10" s="472"/>
      <c r="H10" s="498"/>
      <c r="J10" s="492" t="str">
        <f>'組合せ'!P24</f>
        <v>粕川ＦＣ</v>
      </c>
      <c r="K10" s="467" t="s">
        <v>280</v>
      </c>
      <c r="L10" s="468"/>
      <c r="M10" s="480"/>
      <c r="N10" s="509"/>
      <c r="O10" s="512"/>
      <c r="P10" s="508"/>
      <c r="Q10" s="467" t="s">
        <v>280</v>
      </c>
      <c r="R10" s="468"/>
      <c r="S10" s="469"/>
      <c r="T10" s="481">
        <f>IF(ISBLANK(E7),"",COUNTIF(K10:Q10,"○")*3+COUNTIF(K10:Q10,"△"))</f>
        <v>0</v>
      </c>
      <c r="U10" s="507">
        <f>K11+Q11</f>
        <v>2</v>
      </c>
      <c r="V10" s="507">
        <f>M11+S11</f>
        <v>11</v>
      </c>
      <c r="W10" s="507">
        <f>U10-V10</f>
        <v>-9</v>
      </c>
      <c r="X10" s="475">
        <f>T10*1000+W10*10+U10</f>
        <v>-88</v>
      </c>
      <c r="Y10" s="475">
        <f>IF(ISBLANK(E7),"",RANK(X8:X13,X8:X13))</f>
        <v>3</v>
      </c>
    </row>
    <row r="11" spans="2:25" ht="28.5" customHeight="1">
      <c r="B11" s="489">
        <v>3</v>
      </c>
      <c r="C11" s="490">
        <v>0.4375</v>
      </c>
      <c r="D11" s="510" t="str">
        <f>'AB'!J8</f>
        <v>前橋エコーapple</v>
      </c>
      <c r="E11" s="209">
        <v>3</v>
      </c>
      <c r="F11" s="210" t="s">
        <v>42</v>
      </c>
      <c r="G11" s="211">
        <v>0</v>
      </c>
      <c r="H11" s="511" t="str">
        <f>J12</f>
        <v>ＦＣファミリー</v>
      </c>
      <c r="J11" s="492"/>
      <c r="K11" s="55">
        <f>G7</f>
        <v>0</v>
      </c>
      <c r="L11" s="58" t="s">
        <v>9</v>
      </c>
      <c r="M11" s="57">
        <f>E7</f>
        <v>7</v>
      </c>
      <c r="N11" s="509"/>
      <c r="O11" s="512"/>
      <c r="P11" s="508"/>
      <c r="Q11" s="55">
        <f>E15</f>
        <v>2</v>
      </c>
      <c r="R11" s="58" t="s">
        <v>9</v>
      </c>
      <c r="S11" s="57">
        <f>G15</f>
        <v>4</v>
      </c>
      <c r="T11" s="482"/>
      <c r="U11" s="507"/>
      <c r="V11" s="507"/>
      <c r="W11" s="507"/>
      <c r="X11" s="476"/>
      <c r="Y11" s="476"/>
    </row>
    <row r="12" spans="2:25" ht="28.5" customHeight="1">
      <c r="B12" s="489"/>
      <c r="C12" s="491"/>
      <c r="D12" s="510"/>
      <c r="E12" s="470"/>
      <c r="F12" s="471"/>
      <c r="G12" s="472"/>
      <c r="H12" s="511"/>
      <c r="J12" s="492" t="str">
        <f>'組合せ'!W24</f>
        <v>ＦＣファミリー</v>
      </c>
      <c r="K12" s="467" t="s">
        <v>280</v>
      </c>
      <c r="L12" s="468"/>
      <c r="M12" s="480"/>
      <c r="N12" s="467" t="s">
        <v>279</v>
      </c>
      <c r="O12" s="468"/>
      <c r="P12" s="480"/>
      <c r="Q12" s="509"/>
      <c r="R12" s="512"/>
      <c r="S12" s="508"/>
      <c r="T12" s="481">
        <f>IF(ISBLANK(E7),"",COUNTIF(K12:Q12,"○")*3+COUNTIF(K12:Q12,"△"))</f>
        <v>3</v>
      </c>
      <c r="U12" s="507">
        <f>K13+N13</f>
        <v>4</v>
      </c>
      <c r="V12" s="507">
        <f>M13+P13</f>
        <v>5</v>
      </c>
      <c r="W12" s="507">
        <f>U12-V12</f>
        <v>-1</v>
      </c>
      <c r="X12" s="475">
        <f>T12*1000+W12*10+U12</f>
        <v>2994</v>
      </c>
      <c r="Y12" s="475">
        <f>IF(ISBLANK(E7),"",RANK(X8:X13,X8:X13))</f>
        <v>2</v>
      </c>
    </row>
    <row r="13" spans="2:25" ht="28.5" customHeight="1">
      <c r="B13" s="489">
        <v>4</v>
      </c>
      <c r="C13" s="490">
        <v>0.46875</v>
      </c>
      <c r="D13" s="499" t="str">
        <f>J19</f>
        <v>粕川コリエンテ</v>
      </c>
      <c r="E13" s="209">
        <v>0</v>
      </c>
      <c r="F13" s="210" t="s">
        <v>42</v>
      </c>
      <c r="G13" s="211">
        <v>9</v>
      </c>
      <c r="H13" s="499" t="str">
        <f>J23</f>
        <v>オール東スポーツ少年団サッカークラブ</v>
      </c>
      <c r="J13" s="492"/>
      <c r="K13" s="55">
        <f>G11</f>
        <v>0</v>
      </c>
      <c r="L13" s="58" t="s">
        <v>9</v>
      </c>
      <c r="M13" s="57">
        <f>E11</f>
        <v>3</v>
      </c>
      <c r="N13" s="55">
        <f>G15</f>
        <v>4</v>
      </c>
      <c r="O13" s="58" t="s">
        <v>9</v>
      </c>
      <c r="P13" s="57">
        <f>E15</f>
        <v>2</v>
      </c>
      <c r="Q13" s="509"/>
      <c r="R13" s="512"/>
      <c r="S13" s="508"/>
      <c r="T13" s="482"/>
      <c r="U13" s="507"/>
      <c r="V13" s="507"/>
      <c r="W13" s="507"/>
      <c r="X13" s="476"/>
      <c r="Y13" s="476"/>
    </row>
    <row r="14" spans="2:10" ht="28.5" customHeight="1">
      <c r="B14" s="489"/>
      <c r="C14" s="491"/>
      <c r="D14" s="499"/>
      <c r="E14" s="470"/>
      <c r="F14" s="471"/>
      <c r="G14" s="472"/>
      <c r="H14" s="499"/>
      <c r="J14" s="213"/>
    </row>
    <row r="15" spans="2:24" ht="28.5" customHeight="1">
      <c r="B15" s="489">
        <v>5</v>
      </c>
      <c r="C15" s="490">
        <v>0.5</v>
      </c>
      <c r="D15" s="499" t="str">
        <f>J10</f>
        <v>粕川ＦＣ</v>
      </c>
      <c r="E15" s="209">
        <v>2</v>
      </c>
      <c r="F15" s="210" t="s">
        <v>42</v>
      </c>
      <c r="G15" s="211">
        <v>4</v>
      </c>
      <c r="H15" s="499" t="str">
        <f>J12</f>
        <v>ＦＣファミリー</v>
      </c>
      <c r="J15" s="214"/>
      <c r="K15" s="14"/>
      <c r="L15" s="1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2:10" ht="28.5" customHeight="1">
      <c r="B16" s="489"/>
      <c r="C16" s="491"/>
      <c r="D16" s="499"/>
      <c r="E16" s="470"/>
      <c r="F16" s="471"/>
      <c r="G16" s="472"/>
      <c r="H16" s="499"/>
      <c r="J16" s="213"/>
    </row>
    <row r="17" spans="2:24" ht="28.5" customHeight="1">
      <c r="B17" s="489">
        <v>6</v>
      </c>
      <c r="C17" s="490">
        <v>0.53125</v>
      </c>
      <c r="D17" s="498" t="str">
        <f>J21</f>
        <v>前橋ジュニア</v>
      </c>
      <c r="E17" s="209">
        <v>14</v>
      </c>
      <c r="F17" s="210" t="s">
        <v>42</v>
      </c>
      <c r="G17" s="211">
        <v>0</v>
      </c>
      <c r="H17" s="499" t="str">
        <f>J23</f>
        <v>オール東スポーツ少年団サッカークラブ</v>
      </c>
      <c r="J17" s="215" t="s">
        <v>225</v>
      </c>
      <c r="K17" s="184"/>
      <c r="L17" s="184"/>
      <c r="M17" s="202"/>
      <c r="N17" s="5"/>
      <c r="O17" s="5"/>
      <c r="P17" s="5"/>
      <c r="Q17" s="5"/>
      <c r="R17" s="5"/>
      <c r="S17" s="500" t="s">
        <v>3</v>
      </c>
      <c r="T17" s="500"/>
      <c r="U17" s="500"/>
      <c r="V17" s="500"/>
      <c r="W17" s="500"/>
      <c r="X17" s="500"/>
    </row>
    <row r="18" spans="2:25" ht="28.5" customHeight="1">
      <c r="B18" s="489"/>
      <c r="C18" s="491"/>
      <c r="D18" s="498"/>
      <c r="E18" s="470"/>
      <c r="F18" s="471"/>
      <c r="G18" s="472"/>
      <c r="H18" s="499"/>
      <c r="J18" s="212"/>
      <c r="K18" s="501" t="str">
        <f>J19</f>
        <v>粕川コリエンテ</v>
      </c>
      <c r="L18" s="502"/>
      <c r="M18" s="503"/>
      <c r="N18" s="501" t="str">
        <f>J21</f>
        <v>前橋ジュニア</v>
      </c>
      <c r="O18" s="502"/>
      <c r="P18" s="503"/>
      <c r="Q18" s="504" t="str">
        <f>J23</f>
        <v>オール東スポーツ少年団サッカークラブ</v>
      </c>
      <c r="R18" s="505"/>
      <c r="S18" s="506"/>
      <c r="T18" s="9" t="s">
        <v>4</v>
      </c>
      <c r="U18" s="9" t="s">
        <v>5</v>
      </c>
      <c r="V18" s="9" t="s">
        <v>6</v>
      </c>
      <c r="W18" s="9" t="s">
        <v>7</v>
      </c>
      <c r="X18" s="9"/>
      <c r="Y18" s="28" t="s">
        <v>10</v>
      </c>
    </row>
    <row r="19" spans="2:25" ht="28.5" customHeight="1">
      <c r="B19" s="489">
        <v>7</v>
      </c>
      <c r="C19" s="490">
        <v>0.5625</v>
      </c>
      <c r="D19" s="496" t="str">
        <f>J19</f>
        <v>粕川コリエンテ</v>
      </c>
      <c r="E19" s="318">
        <v>1</v>
      </c>
      <c r="F19" s="210" t="s">
        <v>42</v>
      </c>
      <c r="G19" s="211">
        <v>9</v>
      </c>
      <c r="H19" s="206" t="str">
        <f>J6</f>
        <v>Aブロック</v>
      </c>
      <c r="J19" s="492" t="str">
        <f>'組合せ'!AD24</f>
        <v>粕川コリエンテ</v>
      </c>
      <c r="K19" s="485"/>
      <c r="L19" s="483"/>
      <c r="M19" s="487"/>
      <c r="N19" s="467" t="s">
        <v>280</v>
      </c>
      <c r="O19" s="468"/>
      <c r="P19" s="480"/>
      <c r="Q19" s="467" t="s">
        <v>280</v>
      </c>
      <c r="R19" s="468"/>
      <c r="S19" s="469"/>
      <c r="T19" s="481">
        <f>IF(ISBLANK(E7),"",COUNTIF(K19:Q19,"○")*3+COUNTIF(K19:Q19,"△"))</f>
        <v>0</v>
      </c>
      <c r="U19" s="478">
        <f>N20+Q20</f>
        <v>0</v>
      </c>
      <c r="V19" s="478">
        <f>P20+S20</f>
        <v>29</v>
      </c>
      <c r="W19" s="478">
        <f>U19-V19</f>
        <v>-29</v>
      </c>
      <c r="X19" s="475">
        <f>T19*1000+W19*10+U19</f>
        <v>-290</v>
      </c>
      <c r="Y19" s="475">
        <f>IF(ISBLANK(E9),"",RANK(X19:X24,X19:X24))</f>
        <v>3</v>
      </c>
    </row>
    <row r="20" spans="2:25" ht="28.5" customHeight="1">
      <c r="B20" s="489"/>
      <c r="C20" s="491"/>
      <c r="D20" s="497"/>
      <c r="E20" s="470"/>
      <c r="F20" s="471"/>
      <c r="G20" s="472"/>
      <c r="H20" s="207" t="s">
        <v>224</v>
      </c>
      <c r="J20" s="492"/>
      <c r="K20" s="486"/>
      <c r="L20" s="484"/>
      <c r="M20" s="488"/>
      <c r="N20" s="55">
        <f>E9</f>
        <v>0</v>
      </c>
      <c r="O20" s="58" t="s">
        <v>9</v>
      </c>
      <c r="P20" s="57">
        <f>G9</f>
        <v>20</v>
      </c>
      <c r="Q20" s="55">
        <f>E13</f>
        <v>0</v>
      </c>
      <c r="R20" s="58" t="s">
        <v>9</v>
      </c>
      <c r="S20" s="57">
        <f>G13</f>
        <v>9</v>
      </c>
      <c r="T20" s="482"/>
      <c r="U20" s="479"/>
      <c r="V20" s="479"/>
      <c r="W20" s="479"/>
      <c r="X20" s="476"/>
      <c r="Y20" s="476"/>
    </row>
    <row r="21" spans="2:25" ht="28.5" customHeight="1">
      <c r="B21" s="489">
        <v>8</v>
      </c>
      <c r="C21" s="490">
        <v>0.59375</v>
      </c>
      <c r="D21" s="518" t="str">
        <f>J21</f>
        <v>前橋ジュニア</v>
      </c>
      <c r="E21" s="209">
        <v>3</v>
      </c>
      <c r="F21" s="210" t="s">
        <v>42</v>
      </c>
      <c r="G21" s="211">
        <v>1</v>
      </c>
      <c r="H21" s="206" t="str">
        <f>J6</f>
        <v>Aブロック</v>
      </c>
      <c r="J21" s="495" t="str">
        <f>'組合せ'!AK24</f>
        <v>前橋ジュニア</v>
      </c>
      <c r="K21" s="467" t="s">
        <v>279</v>
      </c>
      <c r="L21" s="468"/>
      <c r="M21" s="480"/>
      <c r="N21" s="485"/>
      <c r="O21" s="483"/>
      <c r="P21" s="487"/>
      <c r="Q21" s="467" t="s">
        <v>279</v>
      </c>
      <c r="R21" s="468"/>
      <c r="S21" s="469"/>
      <c r="T21" s="481">
        <f>IF(ISBLANK(E7),"",COUNTIF(K21:Q21,"○")*3+COUNTIF(K21:Q21,"△"))</f>
        <v>6</v>
      </c>
      <c r="U21" s="478">
        <f>K22+Q22</f>
        <v>34</v>
      </c>
      <c r="V21" s="478">
        <f>M22+S22</f>
        <v>0</v>
      </c>
      <c r="W21" s="478">
        <f>U21-V21</f>
        <v>34</v>
      </c>
      <c r="X21" s="475">
        <f>T21*1000+W21*10+U21</f>
        <v>6374</v>
      </c>
      <c r="Y21" s="475">
        <f>IF(ISBLANK(E9),"",RANK(X19:X24,X19:X24))</f>
        <v>1</v>
      </c>
    </row>
    <row r="22" spans="2:25" ht="28.5" customHeight="1">
      <c r="B22" s="489"/>
      <c r="C22" s="491"/>
      <c r="D22" s="519"/>
      <c r="E22" s="470"/>
      <c r="F22" s="471"/>
      <c r="G22" s="472"/>
      <c r="H22" s="207" t="s">
        <v>224</v>
      </c>
      <c r="J22" s="495"/>
      <c r="K22" s="55">
        <f>G9</f>
        <v>20</v>
      </c>
      <c r="L22" s="58" t="s">
        <v>9</v>
      </c>
      <c r="M22" s="57">
        <f>E9</f>
        <v>0</v>
      </c>
      <c r="N22" s="486"/>
      <c r="O22" s="484"/>
      <c r="P22" s="488"/>
      <c r="Q22" s="55">
        <f>E17</f>
        <v>14</v>
      </c>
      <c r="R22" s="58" t="s">
        <v>9</v>
      </c>
      <c r="S22" s="57">
        <f>G17</f>
        <v>0</v>
      </c>
      <c r="T22" s="482"/>
      <c r="U22" s="479"/>
      <c r="V22" s="479"/>
      <c r="W22" s="479"/>
      <c r="X22" s="476"/>
      <c r="Y22" s="476"/>
    </row>
    <row r="23" spans="2:25" ht="28.5" customHeight="1">
      <c r="B23" s="489">
        <v>9</v>
      </c>
      <c r="C23" s="490">
        <v>0.625</v>
      </c>
      <c r="D23" s="493" t="str">
        <f>J23</f>
        <v>オール東スポーツ少年団サッカークラブ</v>
      </c>
      <c r="E23" s="209">
        <v>0</v>
      </c>
      <c r="F23" s="210" t="s">
        <v>42</v>
      </c>
      <c r="G23" s="211">
        <v>6</v>
      </c>
      <c r="H23" s="206" t="str">
        <f>J6</f>
        <v>Aブロック</v>
      </c>
      <c r="J23" s="492" t="str">
        <f>'組合せ'!AR24</f>
        <v>オール東スポーツ少年団サッカークラブ</v>
      </c>
      <c r="K23" s="467" t="s">
        <v>279</v>
      </c>
      <c r="L23" s="468"/>
      <c r="M23" s="480"/>
      <c r="N23" s="467" t="s">
        <v>280</v>
      </c>
      <c r="O23" s="468"/>
      <c r="P23" s="480"/>
      <c r="Q23" s="485"/>
      <c r="R23" s="483"/>
      <c r="S23" s="487"/>
      <c r="T23" s="481">
        <f>IF(ISBLANK(E7),"",COUNTIF(K23:Q23,"○")*3+COUNTIF(K23:Q23,"△"))</f>
        <v>3</v>
      </c>
      <c r="U23" s="478">
        <f>K24+N24</f>
        <v>9</v>
      </c>
      <c r="V23" s="478">
        <f>M24+P24</f>
        <v>14</v>
      </c>
      <c r="W23" s="478">
        <f>U23-V23</f>
        <v>-5</v>
      </c>
      <c r="X23" s="475">
        <f>T23*1000+W23*10+U23</f>
        <v>2959</v>
      </c>
      <c r="Y23" s="475">
        <f>IF(ISBLANK(E9),"",RANK(X19:X24,X19:X24))</f>
        <v>2</v>
      </c>
    </row>
    <row r="24" spans="2:25" s="10" customFormat="1" ht="28.5" customHeight="1">
      <c r="B24" s="489"/>
      <c r="C24" s="491"/>
      <c r="D24" s="494"/>
      <c r="E24" s="470"/>
      <c r="F24" s="471"/>
      <c r="G24" s="472"/>
      <c r="H24" s="207" t="s">
        <v>224</v>
      </c>
      <c r="I24" s="1"/>
      <c r="J24" s="492"/>
      <c r="K24" s="55">
        <f>G13</f>
        <v>9</v>
      </c>
      <c r="L24" s="58" t="s">
        <v>9</v>
      </c>
      <c r="M24" s="57">
        <f>E13</f>
        <v>0</v>
      </c>
      <c r="N24" s="55">
        <f>G17</f>
        <v>0</v>
      </c>
      <c r="O24" s="58" t="s">
        <v>9</v>
      </c>
      <c r="P24" s="57">
        <f>E17</f>
        <v>14</v>
      </c>
      <c r="Q24" s="486"/>
      <c r="R24" s="484"/>
      <c r="S24" s="488"/>
      <c r="T24" s="482"/>
      <c r="U24" s="479"/>
      <c r="V24" s="479"/>
      <c r="W24" s="479"/>
      <c r="X24" s="476"/>
      <c r="Y24" s="476"/>
    </row>
    <row r="25" spans="2:25" s="10" customFormat="1" ht="17.25" customHeight="1">
      <c r="B25" s="11"/>
      <c r="C25" s="11"/>
      <c r="D25" s="11"/>
      <c r="J25" s="6"/>
      <c r="Y25" s="6"/>
    </row>
    <row r="26" spans="4:25" s="10" customFormat="1" ht="17.25" customHeight="1">
      <c r="D26" s="12"/>
      <c r="E26" s="13" t="s">
        <v>10</v>
      </c>
      <c r="F26" s="12"/>
      <c r="G26" s="12"/>
      <c r="H26" s="14"/>
      <c r="I26" s="15"/>
      <c r="J26" s="410"/>
      <c r="K26" s="410"/>
      <c r="L26" s="410"/>
      <c r="M26" s="41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4:25" s="10" customFormat="1" ht="27.75" customHeight="1">
      <c r="D27" s="16"/>
      <c r="E27" s="17" t="s">
        <v>11</v>
      </c>
      <c r="F27" s="18" t="s">
        <v>12</v>
      </c>
      <c r="G27" s="19"/>
      <c r="H27" s="477" t="str">
        <f>J21</f>
        <v>前橋ジュニア</v>
      </c>
      <c r="I27" s="477"/>
      <c r="J27" s="477"/>
      <c r="K27" s="477"/>
      <c r="L27" s="14"/>
      <c r="M27" s="14"/>
      <c r="N27" s="14"/>
      <c r="O27" s="14"/>
      <c r="P27" s="14"/>
      <c r="Q27" s="14"/>
      <c r="R27" s="14"/>
      <c r="S27" s="20"/>
      <c r="T27" s="20"/>
      <c r="U27" s="21"/>
      <c r="V27" s="14"/>
      <c r="W27" s="14"/>
      <c r="X27" s="14"/>
      <c r="Y27" s="22"/>
    </row>
    <row r="28" spans="4:27" s="10" customFormat="1" ht="27.75" customHeight="1">
      <c r="D28" s="16"/>
      <c r="E28" s="17" t="s">
        <v>13</v>
      </c>
      <c r="F28" s="18" t="s">
        <v>12</v>
      </c>
      <c r="G28" s="19"/>
      <c r="H28" s="477" t="str">
        <f>J8</f>
        <v>前橋エコーapple</v>
      </c>
      <c r="I28" s="477"/>
      <c r="J28" s="477"/>
      <c r="K28" s="477"/>
      <c r="L28" s="14"/>
      <c r="M28" s="14"/>
      <c r="N28" s="14"/>
      <c r="O28" s="14"/>
      <c r="P28" s="14"/>
      <c r="Q28" s="14"/>
      <c r="R28" s="14"/>
      <c r="S28" s="20"/>
      <c r="T28" s="20"/>
      <c r="U28" s="21"/>
      <c r="V28" s="14"/>
      <c r="W28" s="14"/>
      <c r="X28" s="14"/>
      <c r="Y28" s="22"/>
      <c r="Z28" s="14"/>
      <c r="AA28" s="14"/>
    </row>
    <row r="29" spans="4:25" s="10" customFormat="1" ht="27.75" customHeight="1">
      <c r="D29" s="16"/>
      <c r="E29" s="17" t="s">
        <v>14</v>
      </c>
      <c r="F29" s="18" t="s">
        <v>12</v>
      </c>
      <c r="G29" s="19"/>
      <c r="H29" s="477" t="str">
        <f>J12</f>
        <v>ＦＣファミリー</v>
      </c>
      <c r="I29" s="477"/>
      <c r="J29" s="477"/>
      <c r="K29" s="477"/>
      <c r="L29" s="14"/>
      <c r="M29" s="14"/>
      <c r="N29" s="14"/>
      <c r="O29" s="14"/>
      <c r="P29" s="14"/>
      <c r="Q29" s="14"/>
      <c r="R29" s="14"/>
      <c r="S29" s="20"/>
      <c r="T29" s="20"/>
      <c r="U29" s="21"/>
      <c r="V29" s="14"/>
      <c r="W29" s="14"/>
      <c r="X29" s="14"/>
      <c r="Y29" s="14"/>
    </row>
    <row r="30" spans="4:25" s="10" customFormat="1" ht="27.75" customHeight="1">
      <c r="D30" s="16"/>
      <c r="E30" s="17" t="s">
        <v>15</v>
      </c>
      <c r="F30" s="18" t="s">
        <v>12</v>
      </c>
      <c r="G30" s="19"/>
      <c r="H30" s="477" t="str">
        <f>J23</f>
        <v>オール東スポーツ少年団サッカークラブ</v>
      </c>
      <c r="I30" s="477"/>
      <c r="J30" s="477"/>
      <c r="K30" s="477"/>
      <c r="L30" s="14"/>
      <c r="M30" s="14"/>
      <c r="N30" s="14"/>
      <c r="O30" s="14"/>
      <c r="P30" s="14"/>
      <c r="Q30" s="14"/>
      <c r="R30" s="14"/>
      <c r="S30" s="20"/>
      <c r="T30" s="20"/>
      <c r="U30" s="21"/>
      <c r="V30" s="14"/>
      <c r="W30" s="14"/>
      <c r="X30" s="14"/>
      <c r="Y30" s="14"/>
    </row>
    <row r="31" spans="4:25" s="10" customFormat="1" ht="27.75" customHeight="1">
      <c r="D31" s="16"/>
      <c r="E31" s="17" t="s">
        <v>16</v>
      </c>
      <c r="F31" s="18" t="s">
        <v>12</v>
      </c>
      <c r="G31" s="19"/>
      <c r="H31" s="477" t="str">
        <f>J10</f>
        <v>粕川ＦＣ</v>
      </c>
      <c r="I31" s="477"/>
      <c r="J31" s="477"/>
      <c r="K31" s="477"/>
      <c r="L31" s="14"/>
      <c r="M31" s="14"/>
      <c r="N31" s="14"/>
      <c r="O31" s="14"/>
      <c r="P31" s="14"/>
      <c r="Q31" s="14"/>
      <c r="R31" s="14"/>
      <c r="S31" s="20"/>
      <c r="T31" s="23"/>
      <c r="U31" s="14"/>
      <c r="V31" s="14"/>
      <c r="W31" s="14"/>
      <c r="X31" s="14"/>
      <c r="Y31" s="14"/>
    </row>
    <row r="32" spans="4:25" s="10" customFormat="1" ht="27.75" customHeight="1">
      <c r="D32" s="16"/>
      <c r="E32" s="17" t="s">
        <v>17</v>
      </c>
      <c r="F32" s="18" t="s">
        <v>12</v>
      </c>
      <c r="G32" s="19"/>
      <c r="H32" s="477" t="str">
        <f>J19</f>
        <v>粕川コリエンテ</v>
      </c>
      <c r="I32" s="477"/>
      <c r="J32" s="477"/>
      <c r="K32" s="477"/>
      <c r="L32" s="14"/>
      <c r="M32" s="14"/>
      <c r="N32" s="14"/>
      <c r="O32" s="14"/>
      <c r="P32" s="14"/>
      <c r="Q32" s="14"/>
      <c r="R32" s="14"/>
      <c r="S32" s="20"/>
      <c r="T32" s="24"/>
      <c r="U32" s="15"/>
      <c r="V32" s="14"/>
      <c r="W32" s="14"/>
      <c r="X32" s="14"/>
      <c r="Y32" s="14"/>
    </row>
    <row r="33" spans="4:25" s="10" customFormat="1" ht="17.25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4">
    <mergeCell ref="Q7:S7"/>
    <mergeCell ref="N7:P7"/>
    <mergeCell ref="Q8:S8"/>
    <mergeCell ref="D21:D22"/>
    <mergeCell ref="K10:M10"/>
    <mergeCell ref="N10:N11"/>
    <mergeCell ref="J12:J13"/>
    <mergeCell ref="O10:O11"/>
    <mergeCell ref="E14:G14"/>
    <mergeCell ref="S12:S13"/>
    <mergeCell ref="M8:M9"/>
    <mergeCell ref="B7:B8"/>
    <mergeCell ref="C7:C8"/>
    <mergeCell ref="D7:D8"/>
    <mergeCell ref="H7:H8"/>
    <mergeCell ref="K7:M7"/>
    <mergeCell ref="K8:K9"/>
    <mergeCell ref="L8:L9"/>
    <mergeCell ref="D9:D10"/>
    <mergeCell ref="H9:H10"/>
    <mergeCell ref="K12:M12"/>
    <mergeCell ref="R12:R13"/>
    <mergeCell ref="G3:U3"/>
    <mergeCell ref="B5:G5"/>
    <mergeCell ref="D6:H6"/>
    <mergeCell ref="S6:X6"/>
    <mergeCell ref="V8:V9"/>
    <mergeCell ref="E8:G8"/>
    <mergeCell ref="J8:J9"/>
    <mergeCell ref="U8:U9"/>
    <mergeCell ref="B11:B12"/>
    <mergeCell ref="C11:C12"/>
    <mergeCell ref="D11:D12"/>
    <mergeCell ref="H11:H12"/>
    <mergeCell ref="E12:G12"/>
    <mergeCell ref="J10:J11"/>
    <mergeCell ref="B9:B10"/>
    <mergeCell ref="E10:G10"/>
    <mergeCell ref="C9:C10"/>
    <mergeCell ref="X8:X9"/>
    <mergeCell ref="U10:U11"/>
    <mergeCell ref="V10:V11"/>
    <mergeCell ref="X10:X11"/>
    <mergeCell ref="T8:T9"/>
    <mergeCell ref="T10:T11"/>
    <mergeCell ref="W8:W9"/>
    <mergeCell ref="W10:W11"/>
    <mergeCell ref="N8:P8"/>
    <mergeCell ref="U12:U13"/>
    <mergeCell ref="V12:V13"/>
    <mergeCell ref="W12:W13"/>
    <mergeCell ref="P10:P11"/>
    <mergeCell ref="Q10:S10"/>
    <mergeCell ref="N12:P12"/>
    <mergeCell ref="Q12:Q13"/>
    <mergeCell ref="T12:T13"/>
    <mergeCell ref="B15:B16"/>
    <mergeCell ref="C15:C16"/>
    <mergeCell ref="D15:D16"/>
    <mergeCell ref="H15:H16"/>
    <mergeCell ref="E16:G16"/>
    <mergeCell ref="X12:X13"/>
    <mergeCell ref="B13:B14"/>
    <mergeCell ref="C13:C14"/>
    <mergeCell ref="D13:D14"/>
    <mergeCell ref="H13:H14"/>
    <mergeCell ref="U19:U20"/>
    <mergeCell ref="B17:B18"/>
    <mergeCell ref="C17:C18"/>
    <mergeCell ref="D17:D18"/>
    <mergeCell ref="H17:H18"/>
    <mergeCell ref="S17:X17"/>
    <mergeCell ref="E18:G18"/>
    <mergeCell ref="K18:M18"/>
    <mergeCell ref="N18:P18"/>
    <mergeCell ref="Q18:S18"/>
    <mergeCell ref="B19:B20"/>
    <mergeCell ref="C19:C20"/>
    <mergeCell ref="J19:J20"/>
    <mergeCell ref="K19:K20"/>
    <mergeCell ref="L19:L20"/>
    <mergeCell ref="M19:M20"/>
    <mergeCell ref="D19:D20"/>
    <mergeCell ref="E20:G20"/>
    <mergeCell ref="B21:B22"/>
    <mergeCell ref="C21:C22"/>
    <mergeCell ref="J21:J22"/>
    <mergeCell ref="K21:M21"/>
    <mergeCell ref="N21:N22"/>
    <mergeCell ref="O21:O22"/>
    <mergeCell ref="B23:B24"/>
    <mergeCell ref="C23:C24"/>
    <mergeCell ref="J23:J24"/>
    <mergeCell ref="K23:M23"/>
    <mergeCell ref="N23:P23"/>
    <mergeCell ref="U23:U24"/>
    <mergeCell ref="E24:G24"/>
    <mergeCell ref="D23:D24"/>
    <mergeCell ref="H32:K32"/>
    <mergeCell ref="W21:W22"/>
    <mergeCell ref="X21:X22"/>
    <mergeCell ref="Q21:S21"/>
    <mergeCell ref="V23:V24"/>
    <mergeCell ref="W23:W24"/>
    <mergeCell ref="P21:P22"/>
    <mergeCell ref="H28:K28"/>
    <mergeCell ref="T23:T24"/>
    <mergeCell ref="T21:T22"/>
    <mergeCell ref="H30:K30"/>
    <mergeCell ref="H29:K29"/>
    <mergeCell ref="R23:R24"/>
    <mergeCell ref="Q23:Q24"/>
    <mergeCell ref="S23:S24"/>
    <mergeCell ref="H31:K31"/>
    <mergeCell ref="Y23:Y24"/>
    <mergeCell ref="X23:X24"/>
    <mergeCell ref="J26:M26"/>
    <mergeCell ref="H27:K27"/>
    <mergeCell ref="V19:V20"/>
    <mergeCell ref="U21:U22"/>
    <mergeCell ref="V21:V22"/>
    <mergeCell ref="W19:W20"/>
    <mergeCell ref="N19:P19"/>
    <mergeCell ref="T19:T20"/>
    <mergeCell ref="Q19:S19"/>
    <mergeCell ref="E22:G22"/>
    <mergeCell ref="A1:Z1"/>
    <mergeCell ref="B2:Y2"/>
    <mergeCell ref="Y8:Y9"/>
    <mergeCell ref="Y10:Y11"/>
    <mergeCell ref="Y12:Y13"/>
    <mergeCell ref="Y19:Y20"/>
    <mergeCell ref="X19:X20"/>
    <mergeCell ref="Y21:Y22"/>
  </mergeCells>
  <printOptions horizontalCentered="1" verticalCentered="1"/>
  <pageMargins left="0" right="0" top="0" bottom="0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3"/>
  <sheetViews>
    <sheetView view="pageBreakPreview" zoomScale="70" zoomScaleNormal="85" zoomScaleSheetLayoutView="70" zoomScalePageLayoutView="0" workbookViewId="0" topLeftCell="A3">
      <selection activeCell="G3" sqref="G3:U3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</row>
    <row r="2" spans="2:25" ht="33" customHeight="1">
      <c r="B2" s="474" t="s">
        <v>136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2:25" ht="26.25" customHeight="1">
      <c r="B3" s="2"/>
      <c r="C3" s="2"/>
      <c r="D3" s="2"/>
      <c r="E3" s="2"/>
      <c r="F3" s="2"/>
      <c r="G3" s="513" t="s">
        <v>0</v>
      </c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"/>
      <c r="W3" s="25" t="s">
        <v>40</v>
      </c>
      <c r="X3" s="3"/>
      <c r="Y3" s="3" t="s">
        <v>1</v>
      </c>
    </row>
    <row r="4" spans="2:25" ht="16.5" customHeight="1">
      <c r="B4" s="4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514" t="s">
        <v>239</v>
      </c>
      <c r="C5" s="514"/>
      <c r="D5" s="514"/>
      <c r="E5" s="514"/>
      <c r="F5" s="514"/>
      <c r="G5" s="514"/>
      <c r="H5" s="27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308" t="str">
        <f>'AB'!T5</f>
        <v>日時　２月２６日（日）</v>
      </c>
      <c r="U5" s="1"/>
      <c r="V5" s="1"/>
      <c r="W5" s="1"/>
      <c r="X5" s="1"/>
      <c r="Y5" s="6"/>
    </row>
    <row r="6" spans="2:24" ht="28.5" customHeight="1">
      <c r="B6" s="7"/>
      <c r="C6" s="7"/>
      <c r="D6" s="515" t="s">
        <v>2</v>
      </c>
      <c r="E6" s="515"/>
      <c r="F6" s="515"/>
      <c r="G6" s="515"/>
      <c r="H6" s="515"/>
      <c r="I6" s="5"/>
      <c r="J6" s="184" t="s">
        <v>20</v>
      </c>
      <c r="K6" s="184"/>
      <c r="L6" s="184"/>
      <c r="M6" s="202"/>
      <c r="N6" s="5"/>
      <c r="O6" s="5"/>
      <c r="P6" s="5"/>
      <c r="Q6" s="5"/>
      <c r="R6" s="5"/>
      <c r="S6" s="500" t="s">
        <v>3</v>
      </c>
      <c r="T6" s="500"/>
      <c r="U6" s="500"/>
      <c r="V6" s="500"/>
      <c r="W6" s="500"/>
      <c r="X6" s="500"/>
    </row>
    <row r="7" spans="2:83" ht="28.5" customHeight="1">
      <c r="B7" s="489">
        <v>1</v>
      </c>
      <c r="C7" s="490">
        <v>0.375</v>
      </c>
      <c r="D7" s="510" t="str">
        <f>J8</f>
        <v>名和サッカークラブ</v>
      </c>
      <c r="E7" s="208">
        <v>0</v>
      </c>
      <c r="F7" s="204" t="s">
        <v>42</v>
      </c>
      <c r="G7" s="205">
        <v>3</v>
      </c>
      <c r="H7" s="510" t="str">
        <f>J10</f>
        <v>ＦＣ富士見</v>
      </c>
      <c r="J7" s="8"/>
      <c r="K7" s="521" t="str">
        <f>J8</f>
        <v>名和サッカークラブ</v>
      </c>
      <c r="L7" s="522"/>
      <c r="M7" s="523"/>
      <c r="N7" s="524" t="str">
        <f>J10</f>
        <v>ＦＣ富士見</v>
      </c>
      <c r="O7" s="525"/>
      <c r="P7" s="526"/>
      <c r="Q7" s="504" t="str">
        <f>J12</f>
        <v>みやぎふれあい
スポーツクラブ</v>
      </c>
      <c r="R7" s="505"/>
      <c r="S7" s="506"/>
      <c r="T7" s="9" t="s">
        <v>4</v>
      </c>
      <c r="U7" s="9" t="s">
        <v>5</v>
      </c>
      <c r="V7" s="9" t="s">
        <v>6</v>
      </c>
      <c r="W7" s="9" t="s">
        <v>7</v>
      </c>
      <c r="X7" s="9"/>
      <c r="Y7" s="28" t="s">
        <v>10</v>
      </c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</row>
    <row r="8" spans="2:25" ht="28.5" customHeight="1">
      <c r="B8" s="489"/>
      <c r="C8" s="491"/>
      <c r="D8" s="510"/>
      <c r="E8" s="470"/>
      <c r="F8" s="471"/>
      <c r="G8" s="472"/>
      <c r="H8" s="510"/>
      <c r="J8" s="495" t="str">
        <f>'組合せ'!I27</f>
        <v>名和サッカークラブ</v>
      </c>
      <c r="K8" s="509"/>
      <c r="L8" s="512"/>
      <c r="M8" s="508"/>
      <c r="N8" s="467" t="s">
        <v>280</v>
      </c>
      <c r="O8" s="468"/>
      <c r="P8" s="480"/>
      <c r="Q8" s="467" t="s">
        <v>278</v>
      </c>
      <c r="R8" s="468"/>
      <c r="S8" s="469"/>
      <c r="T8" s="481">
        <f>IF(ISBLANK(E7),"",COUNTIF(K8:Q8,"○")*3+COUNTIF(K8:Q8,"△"))</f>
        <v>1</v>
      </c>
      <c r="U8" s="507">
        <f>N9+Q9</f>
        <v>2</v>
      </c>
      <c r="V8" s="507">
        <f>P9+S9</f>
        <v>5</v>
      </c>
      <c r="W8" s="507">
        <f>U8-V8</f>
        <v>-3</v>
      </c>
      <c r="X8" s="475">
        <f>T8*1000+W8*10+U8</f>
        <v>972</v>
      </c>
      <c r="Y8" s="475">
        <f>IF(ISBLANK(E7),"",RANK(X8:X13,X8:X13))</f>
        <v>3</v>
      </c>
    </row>
    <row r="9" spans="2:25" ht="28.5" customHeight="1">
      <c r="B9" s="489">
        <v>2</v>
      </c>
      <c r="C9" s="490">
        <v>0.40625</v>
      </c>
      <c r="D9" s="499" t="str">
        <f>J19</f>
        <v>ＦＣ茂呂
スポーツ少年団</v>
      </c>
      <c r="E9" s="209">
        <v>4</v>
      </c>
      <c r="F9" s="210" t="s">
        <v>42</v>
      </c>
      <c r="G9" s="211">
        <v>0</v>
      </c>
      <c r="H9" s="498" t="str">
        <f>J21</f>
        <v>桃木ジュニア
サッカークラブ</v>
      </c>
      <c r="J9" s="495"/>
      <c r="K9" s="509"/>
      <c r="L9" s="512"/>
      <c r="M9" s="508"/>
      <c r="N9" s="55">
        <f>E7</f>
        <v>0</v>
      </c>
      <c r="O9" s="56" t="s">
        <v>8</v>
      </c>
      <c r="P9" s="57">
        <f>G7</f>
        <v>3</v>
      </c>
      <c r="Q9" s="55">
        <f>E11</f>
        <v>2</v>
      </c>
      <c r="R9" s="58" t="s">
        <v>9</v>
      </c>
      <c r="S9" s="57">
        <f>G11</f>
        <v>2</v>
      </c>
      <c r="T9" s="482"/>
      <c r="U9" s="507"/>
      <c r="V9" s="507"/>
      <c r="W9" s="507"/>
      <c r="X9" s="476"/>
      <c r="Y9" s="476"/>
    </row>
    <row r="10" spans="2:25" ht="28.5" customHeight="1">
      <c r="B10" s="489"/>
      <c r="C10" s="491"/>
      <c r="D10" s="499"/>
      <c r="E10" s="470"/>
      <c r="F10" s="471"/>
      <c r="G10" s="472"/>
      <c r="H10" s="498"/>
      <c r="J10" s="492" t="str">
        <f>'組合せ'!P27</f>
        <v>ＦＣ富士見</v>
      </c>
      <c r="K10" s="467" t="s">
        <v>279</v>
      </c>
      <c r="L10" s="468"/>
      <c r="M10" s="480"/>
      <c r="N10" s="509"/>
      <c r="O10" s="512"/>
      <c r="P10" s="508"/>
      <c r="Q10" s="467" t="s">
        <v>279</v>
      </c>
      <c r="R10" s="468"/>
      <c r="S10" s="469"/>
      <c r="T10" s="481">
        <f>IF(ISBLANK(E7),"",COUNTIF(K10:Q10,"○")*3+COUNTIF(K10:Q10,"△"))</f>
        <v>6</v>
      </c>
      <c r="U10" s="507">
        <f>K11+Q11</f>
        <v>7</v>
      </c>
      <c r="V10" s="507">
        <f>M11+S11</f>
        <v>1</v>
      </c>
      <c r="W10" s="507">
        <f>U10-V10</f>
        <v>6</v>
      </c>
      <c r="X10" s="475">
        <f>T10*1000+W10*10+U10</f>
        <v>6067</v>
      </c>
      <c r="Y10" s="475">
        <f>IF(ISBLANK(E7),"",RANK(X8:X13,X8:X13))</f>
        <v>1</v>
      </c>
    </row>
    <row r="11" spans="2:25" ht="28.5" customHeight="1">
      <c r="B11" s="489">
        <v>3</v>
      </c>
      <c r="C11" s="490">
        <v>0.4375</v>
      </c>
      <c r="D11" s="510" t="str">
        <f>'CD'!J8</f>
        <v>名和サッカークラブ</v>
      </c>
      <c r="E11" s="209">
        <v>2</v>
      </c>
      <c r="F11" s="210" t="s">
        <v>42</v>
      </c>
      <c r="G11" s="211">
        <v>2</v>
      </c>
      <c r="H11" s="498" t="str">
        <f>J12</f>
        <v>みやぎふれあい
スポーツクラブ</v>
      </c>
      <c r="J11" s="492"/>
      <c r="K11" s="55">
        <f>G7</f>
        <v>3</v>
      </c>
      <c r="L11" s="58" t="s">
        <v>9</v>
      </c>
      <c r="M11" s="57">
        <f>E7</f>
        <v>0</v>
      </c>
      <c r="N11" s="509"/>
      <c r="O11" s="512"/>
      <c r="P11" s="508"/>
      <c r="Q11" s="55">
        <f>E15</f>
        <v>4</v>
      </c>
      <c r="R11" s="58" t="s">
        <v>9</v>
      </c>
      <c r="S11" s="57">
        <f>G15</f>
        <v>1</v>
      </c>
      <c r="T11" s="482"/>
      <c r="U11" s="507"/>
      <c r="V11" s="507"/>
      <c r="W11" s="507"/>
      <c r="X11" s="476"/>
      <c r="Y11" s="476"/>
    </row>
    <row r="12" spans="2:25" ht="28.5" customHeight="1">
      <c r="B12" s="489"/>
      <c r="C12" s="491"/>
      <c r="D12" s="510"/>
      <c r="E12" s="470"/>
      <c r="F12" s="471"/>
      <c r="G12" s="472"/>
      <c r="H12" s="498"/>
      <c r="J12" s="520" t="str">
        <f>'組合せ'!W27</f>
        <v>みやぎふれあい
スポーツクラブ</v>
      </c>
      <c r="K12" s="467" t="s">
        <v>278</v>
      </c>
      <c r="L12" s="468"/>
      <c r="M12" s="480"/>
      <c r="N12" s="467" t="s">
        <v>280</v>
      </c>
      <c r="O12" s="468"/>
      <c r="P12" s="480"/>
      <c r="Q12" s="509"/>
      <c r="R12" s="512"/>
      <c r="S12" s="508"/>
      <c r="T12" s="481">
        <f>IF(ISBLANK(E7),"",COUNTIF(K12:Q12,"○")*3+COUNTIF(K12:Q12,"△"))</f>
        <v>1</v>
      </c>
      <c r="U12" s="507">
        <f>K13+N13</f>
        <v>3</v>
      </c>
      <c r="V12" s="507">
        <f>M13+P13</f>
        <v>6</v>
      </c>
      <c r="W12" s="507">
        <f>U12-V12</f>
        <v>-3</v>
      </c>
      <c r="X12" s="475">
        <f>T12*1000+W12*10+U12</f>
        <v>973</v>
      </c>
      <c r="Y12" s="475">
        <f>IF(ISBLANK(E7),"",RANK(X8:X13,X8:X13))</f>
        <v>2</v>
      </c>
    </row>
    <row r="13" spans="2:25" ht="28.5" customHeight="1">
      <c r="B13" s="489">
        <v>4</v>
      </c>
      <c r="C13" s="490">
        <v>0.46875</v>
      </c>
      <c r="D13" s="499" t="str">
        <f>J19</f>
        <v>ＦＣ茂呂
スポーツ少年団</v>
      </c>
      <c r="E13" s="209">
        <v>3</v>
      </c>
      <c r="F13" s="210" t="s">
        <v>42</v>
      </c>
      <c r="G13" s="211">
        <v>0</v>
      </c>
      <c r="H13" s="499" t="str">
        <f>J23</f>
        <v>伊勢崎連取ＦＣ　B</v>
      </c>
      <c r="J13" s="520"/>
      <c r="K13" s="55">
        <f>G11</f>
        <v>2</v>
      </c>
      <c r="L13" s="58" t="s">
        <v>9</v>
      </c>
      <c r="M13" s="57">
        <f>E11</f>
        <v>2</v>
      </c>
      <c r="N13" s="55">
        <f>G15</f>
        <v>1</v>
      </c>
      <c r="O13" s="58" t="s">
        <v>9</v>
      </c>
      <c r="P13" s="57">
        <f>E15</f>
        <v>4</v>
      </c>
      <c r="Q13" s="509"/>
      <c r="R13" s="512"/>
      <c r="S13" s="508"/>
      <c r="T13" s="482"/>
      <c r="U13" s="507"/>
      <c r="V13" s="507"/>
      <c r="W13" s="507"/>
      <c r="X13" s="476"/>
      <c r="Y13" s="476"/>
    </row>
    <row r="14" spans="2:10" ht="28.5" customHeight="1">
      <c r="B14" s="489"/>
      <c r="C14" s="491"/>
      <c r="D14" s="499"/>
      <c r="E14" s="470"/>
      <c r="F14" s="471"/>
      <c r="G14" s="472"/>
      <c r="H14" s="499"/>
      <c r="J14" s="213"/>
    </row>
    <row r="15" spans="2:24" ht="28.5" customHeight="1">
      <c r="B15" s="489">
        <v>5</v>
      </c>
      <c r="C15" s="490">
        <v>0.5</v>
      </c>
      <c r="D15" s="510" t="str">
        <f>J10</f>
        <v>ＦＣ富士見</v>
      </c>
      <c r="E15" s="209">
        <v>4</v>
      </c>
      <c r="F15" s="210" t="s">
        <v>42</v>
      </c>
      <c r="G15" s="211">
        <v>1</v>
      </c>
      <c r="H15" s="498" t="str">
        <f>J12</f>
        <v>みやぎふれあい
スポーツクラブ</v>
      </c>
      <c r="J15" s="214"/>
      <c r="K15" s="14"/>
      <c r="L15" s="1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2:10" ht="28.5" customHeight="1">
      <c r="B16" s="489"/>
      <c r="C16" s="491"/>
      <c r="D16" s="510"/>
      <c r="E16" s="470"/>
      <c r="F16" s="471"/>
      <c r="G16" s="472"/>
      <c r="H16" s="498"/>
      <c r="J16" s="213"/>
    </row>
    <row r="17" spans="2:24" ht="28.5" customHeight="1">
      <c r="B17" s="489">
        <v>6</v>
      </c>
      <c r="C17" s="490">
        <v>0.53125</v>
      </c>
      <c r="D17" s="498" t="str">
        <f>J21</f>
        <v>桃木ジュニア
サッカークラブ</v>
      </c>
      <c r="E17" s="209">
        <v>1</v>
      </c>
      <c r="F17" s="210" t="s">
        <v>42</v>
      </c>
      <c r="G17" s="211">
        <v>2</v>
      </c>
      <c r="H17" s="499" t="str">
        <f>J23</f>
        <v>伊勢崎連取ＦＣ　B</v>
      </c>
      <c r="J17" s="244" t="s">
        <v>226</v>
      </c>
      <c r="K17" s="184"/>
      <c r="L17" s="184"/>
      <c r="M17" s="202"/>
      <c r="N17" s="5"/>
      <c r="O17" s="5"/>
      <c r="P17" s="5"/>
      <c r="Q17" s="5"/>
      <c r="R17" s="5"/>
      <c r="S17" s="500" t="s">
        <v>3</v>
      </c>
      <c r="T17" s="500"/>
      <c r="U17" s="500"/>
      <c r="V17" s="500"/>
      <c r="W17" s="500"/>
      <c r="X17" s="500"/>
    </row>
    <row r="18" spans="2:25" ht="28.5" customHeight="1">
      <c r="B18" s="489"/>
      <c r="C18" s="491"/>
      <c r="D18" s="498"/>
      <c r="E18" s="470"/>
      <c r="F18" s="471"/>
      <c r="G18" s="472"/>
      <c r="H18" s="499"/>
      <c r="J18" s="212"/>
      <c r="K18" s="504" t="str">
        <f>J19</f>
        <v>ＦＣ茂呂
スポーツ少年団</v>
      </c>
      <c r="L18" s="505"/>
      <c r="M18" s="506"/>
      <c r="N18" s="504" t="str">
        <f>J21</f>
        <v>桃木ジュニア
サッカークラブ</v>
      </c>
      <c r="O18" s="505"/>
      <c r="P18" s="506"/>
      <c r="Q18" s="504" t="str">
        <f>J23</f>
        <v>伊勢崎連取ＦＣ　B</v>
      </c>
      <c r="R18" s="505"/>
      <c r="S18" s="506"/>
      <c r="T18" s="9" t="s">
        <v>4</v>
      </c>
      <c r="U18" s="9" t="s">
        <v>5</v>
      </c>
      <c r="V18" s="9" t="s">
        <v>6</v>
      </c>
      <c r="W18" s="9" t="s">
        <v>7</v>
      </c>
      <c r="X18" s="9"/>
      <c r="Y18" s="28" t="s">
        <v>10</v>
      </c>
    </row>
    <row r="19" spans="2:25" ht="28.5" customHeight="1">
      <c r="B19" s="489">
        <v>7</v>
      </c>
      <c r="C19" s="490">
        <v>0.5625</v>
      </c>
      <c r="D19" s="496" t="str">
        <f>J19</f>
        <v>ＦＣ茂呂
スポーツ少年団</v>
      </c>
      <c r="E19" s="209">
        <v>3</v>
      </c>
      <c r="F19" s="210" t="s">
        <v>42</v>
      </c>
      <c r="G19" s="211">
        <v>3</v>
      </c>
      <c r="H19" s="493" t="str">
        <f>J10</f>
        <v>ＦＣ富士見</v>
      </c>
      <c r="J19" s="492" t="str">
        <f>'組合せ'!AD27</f>
        <v>ＦＣ茂呂
スポーツ少年団</v>
      </c>
      <c r="K19" s="485"/>
      <c r="L19" s="483"/>
      <c r="M19" s="487"/>
      <c r="N19" s="467" t="s">
        <v>279</v>
      </c>
      <c r="O19" s="468"/>
      <c r="P19" s="480"/>
      <c r="Q19" s="467" t="s">
        <v>279</v>
      </c>
      <c r="R19" s="468"/>
      <c r="S19" s="469"/>
      <c r="T19" s="481">
        <f>IF(ISBLANK(E7),"",COUNTIF(K19:Q19,"○")*3+COUNTIF(K19:Q19,"△"))</f>
        <v>6</v>
      </c>
      <c r="U19" s="478">
        <f>K20+N20</f>
        <v>4</v>
      </c>
      <c r="V19" s="478">
        <f>M20+P20</f>
        <v>0</v>
      </c>
      <c r="W19" s="478">
        <f>U19-V19</f>
        <v>4</v>
      </c>
      <c r="X19" s="475">
        <f>T19*1000+W19*10+U19</f>
        <v>6044</v>
      </c>
      <c r="Y19" s="475">
        <f>IF(ISBLANK(E9),"",RANK(X19:X24,X19:X24))</f>
        <v>1</v>
      </c>
    </row>
    <row r="20" spans="2:25" ht="28.5" customHeight="1">
      <c r="B20" s="489"/>
      <c r="C20" s="491"/>
      <c r="D20" s="497"/>
      <c r="E20" s="470" t="s">
        <v>296</v>
      </c>
      <c r="F20" s="471"/>
      <c r="G20" s="472"/>
      <c r="H20" s="494"/>
      <c r="J20" s="492"/>
      <c r="K20" s="486"/>
      <c r="L20" s="484"/>
      <c r="M20" s="488"/>
      <c r="N20" s="55">
        <f>E9</f>
        <v>4</v>
      </c>
      <c r="O20" s="58" t="s">
        <v>9</v>
      </c>
      <c r="P20" s="57">
        <f>G9</f>
        <v>0</v>
      </c>
      <c r="Q20" s="55">
        <f>E13</f>
        <v>3</v>
      </c>
      <c r="R20" s="58" t="s">
        <v>9</v>
      </c>
      <c r="S20" s="57">
        <f>G13</f>
        <v>0</v>
      </c>
      <c r="T20" s="482"/>
      <c r="U20" s="479"/>
      <c r="V20" s="479"/>
      <c r="W20" s="479"/>
      <c r="X20" s="476"/>
      <c r="Y20" s="476"/>
    </row>
    <row r="21" spans="2:25" ht="28.5" customHeight="1">
      <c r="B21" s="489">
        <v>8</v>
      </c>
      <c r="C21" s="490">
        <v>0.59375</v>
      </c>
      <c r="D21" s="518" t="str">
        <f>J21</f>
        <v>桃木ジュニア
サッカークラブ</v>
      </c>
      <c r="E21" s="209">
        <v>3</v>
      </c>
      <c r="F21" s="210" t="s">
        <v>42</v>
      </c>
      <c r="G21" s="211">
        <v>7</v>
      </c>
      <c r="H21" s="493" t="str">
        <f>J8</f>
        <v>名和サッカークラブ</v>
      </c>
      <c r="J21" s="520" t="str">
        <f>'組合せ'!AK27</f>
        <v>桃木ジュニア
サッカークラブ</v>
      </c>
      <c r="K21" s="467" t="s">
        <v>280</v>
      </c>
      <c r="L21" s="468"/>
      <c r="M21" s="480"/>
      <c r="N21" s="485"/>
      <c r="O21" s="483"/>
      <c r="P21" s="487"/>
      <c r="Q21" s="467" t="s">
        <v>280</v>
      </c>
      <c r="R21" s="468"/>
      <c r="S21" s="469"/>
      <c r="T21" s="481">
        <f>IF(ISBLANK(E7),"",COUNTIF(K21:Q21,"○")*3+COUNTIF(K21:Q21,"△"))</f>
        <v>0</v>
      </c>
      <c r="U21" s="478">
        <f>K22+N22</f>
        <v>0</v>
      </c>
      <c r="V21" s="478">
        <f>M22+P22</f>
        <v>4</v>
      </c>
      <c r="W21" s="478">
        <f>U21-V21</f>
        <v>-4</v>
      </c>
      <c r="X21" s="475">
        <f>T21*1000+W21*10+U21</f>
        <v>-40</v>
      </c>
      <c r="Y21" s="475">
        <f>IF(ISBLANK(E9),"",RANK(X19:X24,X19:X24))</f>
        <v>3</v>
      </c>
    </row>
    <row r="22" spans="2:25" ht="28.5" customHeight="1">
      <c r="B22" s="489"/>
      <c r="C22" s="491"/>
      <c r="D22" s="519"/>
      <c r="E22" s="470"/>
      <c r="F22" s="471"/>
      <c r="G22" s="472"/>
      <c r="H22" s="494"/>
      <c r="J22" s="520"/>
      <c r="K22" s="55">
        <f>G9</f>
        <v>0</v>
      </c>
      <c r="L22" s="58" t="s">
        <v>9</v>
      </c>
      <c r="M22" s="57">
        <f>E9</f>
        <v>4</v>
      </c>
      <c r="N22" s="486"/>
      <c r="O22" s="484"/>
      <c r="P22" s="488"/>
      <c r="Q22" s="55">
        <f>E17</f>
        <v>1</v>
      </c>
      <c r="R22" s="58" t="s">
        <v>9</v>
      </c>
      <c r="S22" s="57">
        <f>G17</f>
        <v>2</v>
      </c>
      <c r="T22" s="482"/>
      <c r="U22" s="479"/>
      <c r="V22" s="479"/>
      <c r="W22" s="479"/>
      <c r="X22" s="476"/>
      <c r="Y22" s="476"/>
    </row>
    <row r="23" spans="2:25" ht="28.5" customHeight="1">
      <c r="B23" s="489">
        <v>9</v>
      </c>
      <c r="C23" s="490">
        <v>0.625</v>
      </c>
      <c r="D23" s="493" t="str">
        <f>J23</f>
        <v>伊勢崎連取ＦＣ　B</v>
      </c>
      <c r="E23" s="209">
        <v>1</v>
      </c>
      <c r="F23" s="210" t="s">
        <v>42</v>
      </c>
      <c r="G23" s="211">
        <v>3</v>
      </c>
      <c r="H23" s="493" t="str">
        <f>J12</f>
        <v>みやぎふれあい
スポーツクラブ</v>
      </c>
      <c r="J23" s="492" t="str">
        <f>'組合せ'!AR27</f>
        <v>伊勢崎連取ＦＣ　B</v>
      </c>
      <c r="K23" s="467" t="s">
        <v>280</v>
      </c>
      <c r="L23" s="468"/>
      <c r="M23" s="480"/>
      <c r="N23" s="467" t="s">
        <v>279</v>
      </c>
      <c r="O23" s="468"/>
      <c r="P23" s="480"/>
      <c r="Q23" s="485"/>
      <c r="R23" s="483"/>
      <c r="S23" s="487"/>
      <c r="T23" s="481">
        <f>IF(ISBLANK(E7),"",COUNTIF(K23:Q23,"○")*3+COUNTIF(K23:Q23,"△"))</f>
        <v>3</v>
      </c>
      <c r="U23" s="478">
        <f>K24+N24</f>
        <v>2</v>
      </c>
      <c r="V23" s="478">
        <f>M24+P24</f>
        <v>4</v>
      </c>
      <c r="W23" s="478">
        <f>U23-V23</f>
        <v>-2</v>
      </c>
      <c r="X23" s="475">
        <f>T23*1000+W23*10+U23</f>
        <v>2982</v>
      </c>
      <c r="Y23" s="475">
        <f>IF(ISBLANK(E9),"",RANK(X19:X24,X19:X24))</f>
        <v>2</v>
      </c>
    </row>
    <row r="24" spans="2:25" s="10" customFormat="1" ht="28.5" customHeight="1">
      <c r="B24" s="489"/>
      <c r="C24" s="491"/>
      <c r="D24" s="494"/>
      <c r="E24" s="470"/>
      <c r="F24" s="471"/>
      <c r="G24" s="472"/>
      <c r="H24" s="494"/>
      <c r="I24" s="1"/>
      <c r="J24" s="492"/>
      <c r="K24" s="55">
        <f>G13</f>
        <v>0</v>
      </c>
      <c r="L24" s="58" t="s">
        <v>9</v>
      </c>
      <c r="M24" s="57">
        <f>E13</f>
        <v>3</v>
      </c>
      <c r="N24" s="55">
        <f>G17</f>
        <v>2</v>
      </c>
      <c r="O24" s="58" t="s">
        <v>9</v>
      </c>
      <c r="P24" s="57">
        <f>E17</f>
        <v>1</v>
      </c>
      <c r="Q24" s="486"/>
      <c r="R24" s="484"/>
      <c r="S24" s="488"/>
      <c r="T24" s="482"/>
      <c r="U24" s="479"/>
      <c r="V24" s="479"/>
      <c r="W24" s="479"/>
      <c r="X24" s="476"/>
      <c r="Y24" s="476"/>
    </row>
    <row r="25" spans="2:25" s="10" customFormat="1" ht="17.25" customHeight="1">
      <c r="B25" s="11"/>
      <c r="C25" s="11"/>
      <c r="D25" s="11"/>
      <c r="J25" s="6"/>
      <c r="Y25" s="6"/>
    </row>
    <row r="26" spans="4:25" s="10" customFormat="1" ht="17.25" customHeight="1">
      <c r="D26" s="12"/>
      <c r="E26" s="13" t="s">
        <v>10</v>
      </c>
      <c r="F26" s="12"/>
      <c r="G26" s="12"/>
      <c r="H26" s="14"/>
      <c r="I26" s="15"/>
      <c r="J26" s="410"/>
      <c r="K26" s="410"/>
      <c r="L26" s="410"/>
      <c r="M26" s="41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4:25" s="10" customFormat="1" ht="27.75" customHeight="1">
      <c r="D27" s="16"/>
      <c r="E27" s="17" t="s">
        <v>11</v>
      </c>
      <c r="F27" s="18" t="s">
        <v>12</v>
      </c>
      <c r="G27" s="19"/>
      <c r="H27" s="477" t="str">
        <f>J10</f>
        <v>ＦＣ富士見</v>
      </c>
      <c r="I27" s="477"/>
      <c r="J27" s="477"/>
      <c r="K27" s="477"/>
      <c r="L27" s="14"/>
      <c r="M27" s="14"/>
      <c r="N27" s="14"/>
      <c r="O27" s="14"/>
      <c r="P27" s="14"/>
      <c r="Q27" s="14"/>
      <c r="R27" s="14"/>
      <c r="S27" s="20"/>
      <c r="T27" s="20"/>
      <c r="U27" s="21"/>
      <c r="V27" s="14"/>
      <c r="W27" s="14"/>
      <c r="X27" s="14"/>
      <c r="Y27" s="22"/>
    </row>
    <row r="28" spans="4:27" s="10" customFormat="1" ht="27.75" customHeight="1">
      <c r="D28" s="16"/>
      <c r="E28" s="17" t="s">
        <v>13</v>
      </c>
      <c r="F28" s="18" t="s">
        <v>12</v>
      </c>
      <c r="G28" s="19"/>
      <c r="H28" s="477" t="str">
        <f>J19</f>
        <v>ＦＣ茂呂
スポーツ少年団</v>
      </c>
      <c r="I28" s="477"/>
      <c r="J28" s="477"/>
      <c r="K28" s="477"/>
      <c r="L28" s="14"/>
      <c r="M28" s="14"/>
      <c r="N28" s="14"/>
      <c r="O28" s="14"/>
      <c r="P28" s="14"/>
      <c r="Q28" s="14"/>
      <c r="R28" s="14"/>
      <c r="S28" s="20"/>
      <c r="T28" s="20"/>
      <c r="U28" s="21"/>
      <c r="V28" s="14"/>
      <c r="W28" s="14"/>
      <c r="X28" s="14"/>
      <c r="Y28" s="22"/>
      <c r="Z28" s="14"/>
      <c r="AA28" s="14"/>
    </row>
    <row r="29" spans="4:25" s="10" customFormat="1" ht="27.75" customHeight="1">
      <c r="D29" s="16"/>
      <c r="E29" s="17" t="s">
        <v>14</v>
      </c>
      <c r="F29" s="18" t="s">
        <v>12</v>
      </c>
      <c r="G29" s="19"/>
      <c r="H29" s="477" t="str">
        <f>J12</f>
        <v>みやぎふれあい
スポーツクラブ</v>
      </c>
      <c r="I29" s="477"/>
      <c r="J29" s="477"/>
      <c r="K29" s="477"/>
      <c r="L29" s="14"/>
      <c r="M29" s="14"/>
      <c r="N29" s="14"/>
      <c r="O29" s="14"/>
      <c r="P29" s="14"/>
      <c r="Q29" s="14"/>
      <c r="R29" s="14"/>
      <c r="S29" s="20"/>
      <c r="T29" s="20"/>
      <c r="U29" s="21"/>
      <c r="V29" s="14"/>
      <c r="W29" s="14"/>
      <c r="X29" s="14"/>
      <c r="Y29" s="14"/>
    </row>
    <row r="30" spans="4:25" s="10" customFormat="1" ht="27.75" customHeight="1">
      <c r="D30" s="16"/>
      <c r="E30" s="17" t="s">
        <v>15</v>
      </c>
      <c r="F30" s="18" t="s">
        <v>12</v>
      </c>
      <c r="G30" s="19"/>
      <c r="H30" s="477" t="str">
        <f>J23</f>
        <v>伊勢崎連取ＦＣ　B</v>
      </c>
      <c r="I30" s="477"/>
      <c r="J30" s="477"/>
      <c r="K30" s="477"/>
      <c r="L30" s="14"/>
      <c r="M30" s="14"/>
      <c r="N30" s="14"/>
      <c r="O30" s="14"/>
      <c r="P30" s="14"/>
      <c r="Q30" s="14"/>
      <c r="R30" s="14"/>
      <c r="S30" s="20"/>
      <c r="T30" s="20"/>
      <c r="U30" s="21"/>
      <c r="V30" s="14"/>
      <c r="W30" s="14"/>
      <c r="X30" s="14"/>
      <c r="Y30" s="14"/>
    </row>
    <row r="31" spans="4:25" s="10" customFormat="1" ht="27.75" customHeight="1">
      <c r="D31" s="16"/>
      <c r="E31" s="17" t="s">
        <v>16</v>
      </c>
      <c r="F31" s="18" t="s">
        <v>12</v>
      </c>
      <c r="G31" s="19"/>
      <c r="H31" s="477" t="str">
        <f>J8</f>
        <v>名和サッカークラブ</v>
      </c>
      <c r="I31" s="477"/>
      <c r="J31" s="477"/>
      <c r="K31" s="477"/>
      <c r="L31" s="14"/>
      <c r="M31" s="14"/>
      <c r="N31" s="14"/>
      <c r="O31" s="14"/>
      <c r="P31" s="14"/>
      <c r="Q31" s="14"/>
      <c r="R31" s="14"/>
      <c r="S31" s="20"/>
      <c r="T31" s="23"/>
      <c r="U31" s="14"/>
      <c r="V31" s="14"/>
      <c r="W31" s="14"/>
      <c r="X31" s="14"/>
      <c r="Y31" s="14"/>
    </row>
    <row r="32" spans="4:25" s="10" customFormat="1" ht="27.75" customHeight="1">
      <c r="D32" s="16"/>
      <c r="E32" s="17" t="s">
        <v>17</v>
      </c>
      <c r="F32" s="18" t="s">
        <v>12</v>
      </c>
      <c r="G32" s="19"/>
      <c r="H32" s="477" t="str">
        <f>J21</f>
        <v>桃木ジュニア
サッカークラブ</v>
      </c>
      <c r="I32" s="477"/>
      <c r="J32" s="477"/>
      <c r="K32" s="477"/>
      <c r="L32" s="14"/>
      <c r="M32" s="14"/>
      <c r="N32" s="14"/>
      <c r="O32" s="14"/>
      <c r="P32" s="14"/>
      <c r="Q32" s="14"/>
      <c r="R32" s="14"/>
      <c r="S32" s="20"/>
      <c r="T32" s="24"/>
      <c r="U32" s="15"/>
      <c r="V32" s="14"/>
      <c r="W32" s="14"/>
      <c r="X32" s="14"/>
      <c r="Y32" s="14"/>
    </row>
    <row r="33" spans="4:25" s="10" customFormat="1" ht="17.25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A1:Z1"/>
    <mergeCell ref="B2:Y2"/>
    <mergeCell ref="G3:U3"/>
    <mergeCell ref="B5:G5"/>
    <mergeCell ref="D6:H6"/>
    <mergeCell ref="S6:X6"/>
    <mergeCell ref="B7:B8"/>
    <mergeCell ref="C7:C8"/>
    <mergeCell ref="D7:D8"/>
    <mergeCell ref="H7:H8"/>
    <mergeCell ref="K7:M7"/>
    <mergeCell ref="N7:P7"/>
    <mergeCell ref="Q7:S7"/>
    <mergeCell ref="E8:G8"/>
    <mergeCell ref="J8:J9"/>
    <mergeCell ref="K8:K9"/>
    <mergeCell ref="L8:L9"/>
    <mergeCell ref="M8:M9"/>
    <mergeCell ref="N8:P8"/>
    <mergeCell ref="Q8:S8"/>
    <mergeCell ref="T8:T9"/>
    <mergeCell ref="U8:U9"/>
    <mergeCell ref="V8:V9"/>
    <mergeCell ref="W8:W9"/>
    <mergeCell ref="X8:X9"/>
    <mergeCell ref="Y8:Y9"/>
    <mergeCell ref="B9:B10"/>
    <mergeCell ref="C9:C10"/>
    <mergeCell ref="D9:D10"/>
    <mergeCell ref="H9:H10"/>
    <mergeCell ref="E10:G10"/>
    <mergeCell ref="J10:J11"/>
    <mergeCell ref="K10:M10"/>
    <mergeCell ref="N10:N11"/>
    <mergeCell ref="O10:O11"/>
    <mergeCell ref="P10:P11"/>
    <mergeCell ref="Q10:S10"/>
    <mergeCell ref="T10:T11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J12:J13"/>
    <mergeCell ref="K12:M12"/>
    <mergeCell ref="N12:P12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B19:B20"/>
    <mergeCell ref="S17:X17"/>
    <mergeCell ref="E18:G18"/>
    <mergeCell ref="K18:M18"/>
    <mergeCell ref="B13:B14"/>
    <mergeCell ref="C13:C14"/>
    <mergeCell ref="D13:D14"/>
    <mergeCell ref="H13:H14"/>
    <mergeCell ref="E14:G14"/>
    <mergeCell ref="B15:B16"/>
    <mergeCell ref="E16:G16"/>
    <mergeCell ref="B17:B18"/>
    <mergeCell ref="C17:C18"/>
    <mergeCell ref="D17:D18"/>
    <mergeCell ref="H17:H18"/>
    <mergeCell ref="D15:D16"/>
    <mergeCell ref="H15:H16"/>
    <mergeCell ref="C15:C16"/>
    <mergeCell ref="C19:C20"/>
    <mergeCell ref="D19:D20"/>
    <mergeCell ref="J19:J20"/>
    <mergeCell ref="K19:K20"/>
    <mergeCell ref="L19:L20"/>
    <mergeCell ref="T19:T20"/>
    <mergeCell ref="M19:M20"/>
    <mergeCell ref="N19:P19"/>
    <mergeCell ref="H19:H20"/>
    <mergeCell ref="U19:U20"/>
    <mergeCell ref="V19:V20"/>
    <mergeCell ref="W19:W20"/>
    <mergeCell ref="V21:V22"/>
    <mergeCell ref="N18:P18"/>
    <mergeCell ref="Q18:S18"/>
    <mergeCell ref="X19:X20"/>
    <mergeCell ref="Y19:Y20"/>
    <mergeCell ref="E20:G20"/>
    <mergeCell ref="B21:B22"/>
    <mergeCell ref="C21:C22"/>
    <mergeCell ref="D21:D22"/>
    <mergeCell ref="J21:J22"/>
    <mergeCell ref="K21:M21"/>
    <mergeCell ref="N21:N22"/>
    <mergeCell ref="Q19:S19"/>
    <mergeCell ref="B23:B24"/>
    <mergeCell ref="C23:C24"/>
    <mergeCell ref="D23:D24"/>
    <mergeCell ref="J23:J24"/>
    <mergeCell ref="K23:M23"/>
    <mergeCell ref="O21:O22"/>
    <mergeCell ref="H21:H22"/>
    <mergeCell ref="H23:H24"/>
    <mergeCell ref="T23:T24"/>
    <mergeCell ref="U23:U24"/>
    <mergeCell ref="W21:W22"/>
    <mergeCell ref="X21:X22"/>
    <mergeCell ref="Y21:Y22"/>
    <mergeCell ref="E22:G22"/>
    <mergeCell ref="P21:P22"/>
    <mergeCell ref="Q21:S21"/>
    <mergeCell ref="T21:T22"/>
    <mergeCell ref="U21:U22"/>
    <mergeCell ref="V23:V24"/>
    <mergeCell ref="W23:W24"/>
    <mergeCell ref="X23:X24"/>
    <mergeCell ref="Y23:Y24"/>
    <mergeCell ref="E24:G24"/>
    <mergeCell ref="J26:M26"/>
    <mergeCell ref="N23:P23"/>
    <mergeCell ref="Q23:Q24"/>
    <mergeCell ref="R23:R24"/>
    <mergeCell ref="S23:S24"/>
    <mergeCell ref="H27:K27"/>
    <mergeCell ref="H28:K28"/>
    <mergeCell ref="H29:K29"/>
    <mergeCell ref="H30:K30"/>
    <mergeCell ref="H31:K31"/>
    <mergeCell ref="H32:K32"/>
  </mergeCells>
  <printOptions horizontalCentered="1" verticalCentered="1"/>
  <pageMargins left="0" right="0" top="0" bottom="0" header="0" footer="0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33"/>
  <sheetViews>
    <sheetView view="pageBreakPreview" zoomScale="70" zoomScaleNormal="85" zoomScaleSheetLayoutView="70" zoomScalePageLayoutView="0" workbookViewId="0" topLeftCell="A3">
      <selection activeCell="G3" sqref="G3:U3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</row>
    <row r="2" spans="2:25" ht="33" customHeight="1">
      <c r="B2" s="474" t="s">
        <v>137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2:25" ht="26.25" customHeight="1">
      <c r="B3" s="2"/>
      <c r="C3" s="2"/>
      <c r="D3" s="2"/>
      <c r="E3" s="2"/>
      <c r="F3" s="2"/>
      <c r="G3" s="513" t="s">
        <v>0</v>
      </c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"/>
      <c r="W3" s="59" t="s">
        <v>41</v>
      </c>
      <c r="X3" s="3"/>
      <c r="Y3" s="3" t="s">
        <v>1</v>
      </c>
    </row>
    <row r="4" spans="2:25" ht="16.5" customHeight="1">
      <c r="B4" s="4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514" t="s">
        <v>240</v>
      </c>
      <c r="C5" s="514"/>
      <c r="D5" s="514"/>
      <c r="E5" s="514"/>
      <c r="F5" s="514"/>
      <c r="G5" s="514"/>
      <c r="H5" s="27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308" t="str">
        <f>'AB'!T5</f>
        <v>日時　２月２６日（日）</v>
      </c>
      <c r="U5" s="1"/>
      <c r="V5" s="1"/>
      <c r="W5" s="1"/>
      <c r="X5" s="1"/>
      <c r="Y5" s="6"/>
    </row>
    <row r="6" spans="2:24" ht="28.5" customHeight="1">
      <c r="B6" s="7"/>
      <c r="C6" s="7"/>
      <c r="D6" s="515" t="s">
        <v>2</v>
      </c>
      <c r="E6" s="515"/>
      <c r="F6" s="515"/>
      <c r="G6" s="515"/>
      <c r="H6" s="515"/>
      <c r="I6" s="5"/>
      <c r="J6" s="184" t="s">
        <v>21</v>
      </c>
      <c r="K6" s="184"/>
      <c r="L6" s="184"/>
      <c r="M6" s="202"/>
      <c r="N6" s="5"/>
      <c r="O6" s="5"/>
      <c r="P6" s="5"/>
      <c r="Q6" s="5"/>
      <c r="R6" s="5"/>
      <c r="S6" s="500" t="s">
        <v>3</v>
      </c>
      <c r="T6" s="500"/>
      <c r="U6" s="500"/>
      <c r="V6" s="500"/>
      <c r="W6" s="500"/>
      <c r="X6" s="500"/>
    </row>
    <row r="7" spans="2:83" ht="28.5" customHeight="1">
      <c r="B7" s="489">
        <v>1</v>
      </c>
      <c r="C7" s="490">
        <v>0.375</v>
      </c>
      <c r="D7" s="510" t="str">
        <f>J8</f>
        <v>前橋荒子
フットボールクラブ</v>
      </c>
      <c r="E7" s="208">
        <v>0</v>
      </c>
      <c r="F7" s="204" t="s">
        <v>42</v>
      </c>
      <c r="G7" s="205">
        <v>5</v>
      </c>
      <c r="H7" s="499" t="str">
        <f>J10</f>
        <v>前橋細井
フットボールクラブ</v>
      </c>
      <c r="J7" s="8"/>
      <c r="K7" s="504" t="str">
        <f>J8</f>
        <v>前橋荒子
フットボールクラブ</v>
      </c>
      <c r="L7" s="505"/>
      <c r="M7" s="506"/>
      <c r="N7" s="504" t="str">
        <f>J10</f>
        <v>前橋細井
フットボールクラブ</v>
      </c>
      <c r="O7" s="505"/>
      <c r="P7" s="506"/>
      <c r="Q7" s="501" t="str">
        <f>J12</f>
        <v>城南ＦＣ</v>
      </c>
      <c r="R7" s="502"/>
      <c r="S7" s="503"/>
      <c r="T7" s="9" t="s">
        <v>4</v>
      </c>
      <c r="U7" s="9" t="s">
        <v>5</v>
      </c>
      <c r="V7" s="9" t="s">
        <v>6</v>
      </c>
      <c r="W7" s="9" t="s">
        <v>7</v>
      </c>
      <c r="X7" s="9"/>
      <c r="Y7" s="28" t="s">
        <v>10</v>
      </c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</row>
    <row r="8" spans="2:25" ht="28.5" customHeight="1">
      <c r="B8" s="489"/>
      <c r="C8" s="491"/>
      <c r="D8" s="510"/>
      <c r="E8" s="470"/>
      <c r="F8" s="471"/>
      <c r="G8" s="472"/>
      <c r="H8" s="499"/>
      <c r="J8" s="495" t="str">
        <f>'組合せ'!I30</f>
        <v>前橋荒子
フットボールクラブ</v>
      </c>
      <c r="K8" s="509"/>
      <c r="L8" s="512"/>
      <c r="M8" s="508"/>
      <c r="N8" s="529" t="s">
        <v>247</v>
      </c>
      <c r="O8" s="530"/>
      <c r="P8" s="531"/>
      <c r="Q8" s="529" t="s">
        <v>246</v>
      </c>
      <c r="R8" s="530"/>
      <c r="S8" s="531"/>
      <c r="T8" s="481">
        <f>IF(ISBLANK(E7),"",COUNTIF(K8:Q8,"○")*3+COUNTIF(K8:Q8,"△"))</f>
        <v>3</v>
      </c>
      <c r="U8" s="507">
        <f>N9+Q9</f>
        <v>2</v>
      </c>
      <c r="V8" s="507">
        <f>P9+S9</f>
        <v>6</v>
      </c>
      <c r="W8" s="507">
        <f>U8-V8</f>
        <v>-4</v>
      </c>
      <c r="X8" s="475">
        <f>T8*1000+W8*10+U8</f>
        <v>2962</v>
      </c>
      <c r="Y8" s="475">
        <f>IF(ISBLANK(E7),"",RANK(X8:X13,X8:X13))</f>
        <v>2</v>
      </c>
    </row>
    <row r="9" spans="2:25" ht="28.5" customHeight="1">
      <c r="B9" s="489">
        <v>2</v>
      </c>
      <c r="C9" s="490">
        <v>0.40625</v>
      </c>
      <c r="D9" s="499" t="str">
        <f>J19</f>
        <v>宮郷サッカークラブジュニア</v>
      </c>
      <c r="E9" s="209">
        <v>0</v>
      </c>
      <c r="F9" s="210" t="s">
        <v>42</v>
      </c>
      <c r="G9" s="211">
        <v>4</v>
      </c>
      <c r="H9" s="511" t="str">
        <f>J21</f>
        <v>伊勢崎広瀬ＪＦＣ</v>
      </c>
      <c r="J9" s="495"/>
      <c r="K9" s="509"/>
      <c r="L9" s="512"/>
      <c r="M9" s="508"/>
      <c r="N9" s="55">
        <f>E7</f>
        <v>0</v>
      </c>
      <c r="O9" s="56" t="s">
        <v>8</v>
      </c>
      <c r="P9" s="57">
        <f>G7</f>
        <v>5</v>
      </c>
      <c r="Q9" s="55">
        <f>E11</f>
        <v>2</v>
      </c>
      <c r="R9" s="58" t="s">
        <v>9</v>
      </c>
      <c r="S9" s="57">
        <f>G11</f>
        <v>1</v>
      </c>
      <c r="T9" s="482"/>
      <c r="U9" s="507"/>
      <c r="V9" s="507"/>
      <c r="W9" s="507"/>
      <c r="X9" s="476"/>
      <c r="Y9" s="476"/>
    </row>
    <row r="10" spans="2:25" ht="28.5" customHeight="1">
      <c r="B10" s="489"/>
      <c r="C10" s="491"/>
      <c r="D10" s="499"/>
      <c r="E10" s="470"/>
      <c r="F10" s="471"/>
      <c r="G10" s="472"/>
      <c r="H10" s="511"/>
      <c r="J10" s="492" t="str">
        <f>'組合せ'!P30</f>
        <v>前橋細井
フットボールクラブ</v>
      </c>
      <c r="K10" s="529" t="s">
        <v>246</v>
      </c>
      <c r="L10" s="530"/>
      <c r="M10" s="531"/>
      <c r="N10" s="509"/>
      <c r="O10" s="512"/>
      <c r="P10" s="508"/>
      <c r="Q10" s="529" t="s">
        <v>246</v>
      </c>
      <c r="R10" s="530"/>
      <c r="S10" s="531"/>
      <c r="T10" s="481">
        <f>IF(ISBLANK(E7),"",COUNTIF(K10:Q10,"○")*3+COUNTIF(K10:Q10,"△"))</f>
        <v>6</v>
      </c>
      <c r="U10" s="507">
        <f>K11+Q11</f>
        <v>9</v>
      </c>
      <c r="V10" s="507">
        <f>M11+S11</f>
        <v>1</v>
      </c>
      <c r="W10" s="507">
        <f>U10-V10</f>
        <v>8</v>
      </c>
      <c r="X10" s="475">
        <f>T10*1000+W10*10+U10</f>
        <v>6089</v>
      </c>
      <c r="Y10" s="475">
        <f>IF(ISBLANK(E7),"",RANK(X8:X13,X8:X13))</f>
        <v>1</v>
      </c>
    </row>
    <row r="11" spans="2:25" ht="28.5" customHeight="1">
      <c r="B11" s="489">
        <v>3</v>
      </c>
      <c r="C11" s="490">
        <v>0.4375</v>
      </c>
      <c r="D11" s="510" t="str">
        <f>'EF'!J8</f>
        <v>前橋荒子
フットボールクラブ</v>
      </c>
      <c r="E11" s="209">
        <v>2</v>
      </c>
      <c r="F11" s="210" t="s">
        <v>42</v>
      </c>
      <c r="G11" s="211">
        <v>1</v>
      </c>
      <c r="H11" s="511" t="str">
        <f>J12</f>
        <v>城南ＦＣ</v>
      </c>
      <c r="J11" s="492"/>
      <c r="K11" s="55">
        <f>G7</f>
        <v>5</v>
      </c>
      <c r="L11" s="58" t="s">
        <v>9</v>
      </c>
      <c r="M11" s="57">
        <f>E7</f>
        <v>0</v>
      </c>
      <c r="N11" s="509"/>
      <c r="O11" s="512"/>
      <c r="P11" s="508"/>
      <c r="Q11" s="55">
        <f>E15</f>
        <v>4</v>
      </c>
      <c r="R11" s="58" t="s">
        <v>9</v>
      </c>
      <c r="S11" s="57">
        <f>G15</f>
        <v>1</v>
      </c>
      <c r="T11" s="482"/>
      <c r="U11" s="507"/>
      <c r="V11" s="507"/>
      <c r="W11" s="507"/>
      <c r="X11" s="476"/>
      <c r="Y11" s="476"/>
    </row>
    <row r="12" spans="2:25" ht="28.5" customHeight="1">
      <c r="B12" s="489"/>
      <c r="C12" s="491"/>
      <c r="D12" s="510"/>
      <c r="E12" s="470"/>
      <c r="F12" s="471"/>
      <c r="G12" s="472"/>
      <c r="H12" s="511"/>
      <c r="J12" s="492" t="str">
        <f>'組合せ'!W30</f>
        <v>城南ＦＣ</v>
      </c>
      <c r="K12" s="529" t="s">
        <v>247</v>
      </c>
      <c r="L12" s="530"/>
      <c r="M12" s="531"/>
      <c r="N12" s="529" t="s">
        <v>247</v>
      </c>
      <c r="O12" s="530"/>
      <c r="P12" s="531"/>
      <c r="Q12" s="509"/>
      <c r="R12" s="512"/>
      <c r="S12" s="508"/>
      <c r="T12" s="481">
        <f>IF(ISBLANK(E7),"",COUNTIF(K12:Q12,"○")*3+COUNTIF(K12:Q12,"△"))</f>
        <v>0</v>
      </c>
      <c r="U12" s="507">
        <f>K13+N13</f>
        <v>2</v>
      </c>
      <c r="V12" s="507">
        <f>M13+P13</f>
        <v>6</v>
      </c>
      <c r="W12" s="507">
        <f>U12-V12</f>
        <v>-4</v>
      </c>
      <c r="X12" s="475">
        <f>T12*1000+W12*10+U12</f>
        <v>-38</v>
      </c>
      <c r="Y12" s="475">
        <f>IF(ISBLANK(E7),"",RANK(X8:X13,X8:X13))</f>
        <v>3</v>
      </c>
    </row>
    <row r="13" spans="2:25" ht="28.5" customHeight="1">
      <c r="B13" s="489">
        <v>4</v>
      </c>
      <c r="C13" s="490">
        <v>0.46875</v>
      </c>
      <c r="D13" s="499" t="str">
        <f>J19</f>
        <v>宮郷サッカークラブジュニア</v>
      </c>
      <c r="E13" s="209">
        <v>5</v>
      </c>
      <c r="F13" s="210" t="s">
        <v>42</v>
      </c>
      <c r="G13" s="211">
        <v>1</v>
      </c>
      <c r="H13" s="510" t="str">
        <f>J23</f>
        <v>伊勢崎Ｊ・Ｊ
サッカークラブ</v>
      </c>
      <c r="J13" s="492"/>
      <c r="K13" s="55">
        <f>G11</f>
        <v>1</v>
      </c>
      <c r="L13" s="58" t="s">
        <v>9</v>
      </c>
      <c r="M13" s="57">
        <f>E11</f>
        <v>2</v>
      </c>
      <c r="N13" s="55">
        <f>G15</f>
        <v>1</v>
      </c>
      <c r="O13" s="58" t="s">
        <v>9</v>
      </c>
      <c r="P13" s="57">
        <f>E15</f>
        <v>4</v>
      </c>
      <c r="Q13" s="509"/>
      <c r="R13" s="512"/>
      <c r="S13" s="508"/>
      <c r="T13" s="482"/>
      <c r="U13" s="507"/>
      <c r="V13" s="507"/>
      <c r="W13" s="507"/>
      <c r="X13" s="476"/>
      <c r="Y13" s="476"/>
    </row>
    <row r="14" spans="2:10" ht="28.5" customHeight="1">
      <c r="B14" s="489"/>
      <c r="C14" s="491"/>
      <c r="D14" s="499"/>
      <c r="E14" s="470"/>
      <c r="F14" s="471"/>
      <c r="G14" s="472"/>
      <c r="H14" s="510"/>
      <c r="J14" s="216"/>
    </row>
    <row r="15" spans="2:24" ht="28.5" customHeight="1">
      <c r="B15" s="489">
        <v>5</v>
      </c>
      <c r="C15" s="490">
        <v>0.5</v>
      </c>
      <c r="D15" s="499" t="str">
        <f>J10</f>
        <v>前橋細井
フットボールクラブ</v>
      </c>
      <c r="E15" s="209">
        <v>4</v>
      </c>
      <c r="F15" s="210" t="s">
        <v>42</v>
      </c>
      <c r="G15" s="211">
        <v>1</v>
      </c>
      <c r="H15" s="499" t="str">
        <f>J12</f>
        <v>城南ＦＣ</v>
      </c>
      <c r="J15" s="217"/>
      <c r="K15" s="14"/>
      <c r="L15" s="1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2:10" ht="28.5" customHeight="1">
      <c r="B16" s="489"/>
      <c r="C16" s="491"/>
      <c r="D16" s="499"/>
      <c r="E16" s="470"/>
      <c r="F16" s="471"/>
      <c r="G16" s="472"/>
      <c r="H16" s="499"/>
      <c r="J16" s="216"/>
    </row>
    <row r="17" spans="2:24" ht="28.5" customHeight="1">
      <c r="B17" s="489">
        <v>6</v>
      </c>
      <c r="C17" s="490">
        <v>0.53125</v>
      </c>
      <c r="D17" s="511" t="str">
        <f>J21</f>
        <v>伊勢崎広瀬ＪＦＣ</v>
      </c>
      <c r="E17" s="209">
        <v>6</v>
      </c>
      <c r="F17" s="210" t="s">
        <v>42</v>
      </c>
      <c r="G17" s="211">
        <v>0</v>
      </c>
      <c r="H17" s="510" t="str">
        <f>J23</f>
        <v>伊勢崎Ｊ・Ｊ
サッカークラブ</v>
      </c>
      <c r="J17" s="218" t="s">
        <v>22</v>
      </c>
      <c r="K17" s="184"/>
      <c r="L17" s="184"/>
      <c r="M17" s="202"/>
      <c r="N17" s="5"/>
      <c r="O17" s="5"/>
      <c r="P17" s="5"/>
      <c r="Q17" s="5"/>
      <c r="R17" s="5"/>
      <c r="S17" s="500" t="s">
        <v>3</v>
      </c>
      <c r="T17" s="500"/>
      <c r="U17" s="500"/>
      <c r="V17" s="500"/>
      <c r="W17" s="500"/>
      <c r="X17" s="500"/>
    </row>
    <row r="18" spans="2:25" ht="28.5" customHeight="1">
      <c r="B18" s="489"/>
      <c r="C18" s="491"/>
      <c r="D18" s="511"/>
      <c r="E18" s="470"/>
      <c r="F18" s="471"/>
      <c r="G18" s="472"/>
      <c r="H18" s="510"/>
      <c r="J18" s="9"/>
      <c r="K18" s="504" t="str">
        <f>J19</f>
        <v>宮郷サッカークラブジュニア</v>
      </c>
      <c r="L18" s="505"/>
      <c r="M18" s="506"/>
      <c r="N18" s="501" t="str">
        <f>J21</f>
        <v>伊勢崎広瀬ＪＦＣ</v>
      </c>
      <c r="O18" s="502"/>
      <c r="P18" s="503"/>
      <c r="Q18" s="504" t="str">
        <f>J23</f>
        <v>伊勢崎Ｊ・Ｊ
サッカークラブ</v>
      </c>
      <c r="R18" s="505"/>
      <c r="S18" s="506"/>
      <c r="T18" s="9" t="s">
        <v>4</v>
      </c>
      <c r="U18" s="9" t="s">
        <v>5</v>
      </c>
      <c r="V18" s="9" t="s">
        <v>6</v>
      </c>
      <c r="W18" s="9" t="s">
        <v>7</v>
      </c>
      <c r="X18" s="9"/>
      <c r="Y18" s="28" t="s">
        <v>10</v>
      </c>
    </row>
    <row r="19" spans="2:25" ht="28.5" customHeight="1">
      <c r="B19" s="489">
        <v>7</v>
      </c>
      <c r="C19" s="490">
        <v>0.5625</v>
      </c>
      <c r="D19" s="493" t="str">
        <f>J19</f>
        <v>宮郷サッカークラブジュニア</v>
      </c>
      <c r="E19" s="209">
        <v>0</v>
      </c>
      <c r="F19" s="210" t="s">
        <v>42</v>
      </c>
      <c r="G19" s="211">
        <v>3</v>
      </c>
      <c r="H19" s="493" t="str">
        <f>J10</f>
        <v>前橋細井
フットボールクラブ</v>
      </c>
      <c r="J19" s="492" t="str">
        <f>'組合せ'!AD30</f>
        <v>宮郷サッカークラブジュニア</v>
      </c>
      <c r="K19" s="485"/>
      <c r="L19" s="483"/>
      <c r="M19" s="487"/>
      <c r="N19" s="529" t="s">
        <v>247</v>
      </c>
      <c r="O19" s="530"/>
      <c r="P19" s="531"/>
      <c r="Q19" s="467" t="s">
        <v>257</v>
      </c>
      <c r="R19" s="468"/>
      <c r="S19" s="469"/>
      <c r="T19" s="481">
        <f>IF(ISBLANK(E7),"",COUNTIF(K19:Q19,"○")*3+COUNTIF(K19:Q19,"△"))</f>
        <v>3</v>
      </c>
      <c r="U19" s="478">
        <f>N20+Q20</f>
        <v>5</v>
      </c>
      <c r="V19" s="478">
        <f>P20+S20</f>
        <v>5</v>
      </c>
      <c r="W19" s="478">
        <f>U19-V19</f>
        <v>0</v>
      </c>
      <c r="X19" s="475">
        <f>T19*1000+W19*10+U19</f>
        <v>3005</v>
      </c>
      <c r="Y19" s="475">
        <f>IF(ISBLANK(E9),"",RANK(X19:X24,X19:X24))</f>
        <v>2</v>
      </c>
    </row>
    <row r="20" spans="2:25" ht="28.5" customHeight="1">
      <c r="B20" s="489"/>
      <c r="C20" s="491"/>
      <c r="D20" s="494"/>
      <c r="E20" s="470"/>
      <c r="F20" s="471"/>
      <c r="G20" s="472"/>
      <c r="H20" s="494"/>
      <c r="J20" s="492"/>
      <c r="K20" s="486"/>
      <c r="L20" s="484"/>
      <c r="M20" s="488"/>
      <c r="N20" s="55">
        <f>E9</f>
        <v>0</v>
      </c>
      <c r="O20" s="58" t="s">
        <v>9</v>
      </c>
      <c r="P20" s="57">
        <f>G9</f>
        <v>4</v>
      </c>
      <c r="Q20" s="55">
        <f>E13</f>
        <v>5</v>
      </c>
      <c r="R20" s="58" t="s">
        <v>9</v>
      </c>
      <c r="S20" s="57">
        <f>G13</f>
        <v>1</v>
      </c>
      <c r="T20" s="482"/>
      <c r="U20" s="479"/>
      <c r="V20" s="479"/>
      <c r="W20" s="479"/>
      <c r="X20" s="476"/>
      <c r="Y20" s="476"/>
    </row>
    <row r="21" spans="2:25" ht="28.5" customHeight="1">
      <c r="B21" s="489">
        <v>8</v>
      </c>
      <c r="C21" s="490">
        <v>0.59375</v>
      </c>
      <c r="D21" s="496" t="str">
        <f>J21</f>
        <v>伊勢崎広瀬ＪＦＣ</v>
      </c>
      <c r="E21" s="209">
        <v>1</v>
      </c>
      <c r="F21" s="210" t="s">
        <v>42</v>
      </c>
      <c r="G21" s="211">
        <v>3</v>
      </c>
      <c r="H21" s="493" t="str">
        <f>J10</f>
        <v>前橋細井
フットボールクラブ</v>
      </c>
      <c r="J21" s="520" t="str">
        <f>'組合せ'!AK30</f>
        <v>伊勢崎広瀬ＪＦＣ</v>
      </c>
      <c r="K21" s="467" t="s">
        <v>257</v>
      </c>
      <c r="L21" s="468"/>
      <c r="M21" s="480"/>
      <c r="N21" s="485"/>
      <c r="O21" s="483"/>
      <c r="P21" s="487"/>
      <c r="Q21" s="529" t="s">
        <v>257</v>
      </c>
      <c r="R21" s="530"/>
      <c r="S21" s="531"/>
      <c r="T21" s="481">
        <f>IF(ISBLANK(E7),"",COUNTIF(K21:Q21,"○")*3+COUNTIF(K21:Q21,"△"))</f>
        <v>6</v>
      </c>
      <c r="U21" s="478">
        <f>K22+Q22</f>
        <v>10</v>
      </c>
      <c r="V21" s="478">
        <f>M22+S22</f>
        <v>0</v>
      </c>
      <c r="W21" s="478">
        <f>U21-V21</f>
        <v>10</v>
      </c>
      <c r="X21" s="475">
        <f>T21*1000+W21*10+U21</f>
        <v>6110</v>
      </c>
      <c r="Y21" s="475">
        <f>IF(ISBLANK(E9),"",RANK(X19:X24,X19:X24))</f>
        <v>1</v>
      </c>
    </row>
    <row r="22" spans="2:25" ht="28.5" customHeight="1">
      <c r="B22" s="489"/>
      <c r="C22" s="491"/>
      <c r="D22" s="497"/>
      <c r="E22" s="470"/>
      <c r="F22" s="471"/>
      <c r="G22" s="472"/>
      <c r="H22" s="494"/>
      <c r="J22" s="520"/>
      <c r="K22" s="55">
        <f>G9</f>
        <v>4</v>
      </c>
      <c r="L22" s="58" t="s">
        <v>9</v>
      </c>
      <c r="M22" s="57">
        <f>E9</f>
        <v>0</v>
      </c>
      <c r="N22" s="486"/>
      <c r="O22" s="484"/>
      <c r="P22" s="488"/>
      <c r="Q22" s="55">
        <f>E17</f>
        <v>6</v>
      </c>
      <c r="R22" s="58" t="s">
        <v>9</v>
      </c>
      <c r="S22" s="57">
        <f>G17</f>
        <v>0</v>
      </c>
      <c r="T22" s="482"/>
      <c r="U22" s="479"/>
      <c r="V22" s="479"/>
      <c r="W22" s="479"/>
      <c r="X22" s="476"/>
      <c r="Y22" s="476"/>
    </row>
    <row r="23" spans="2:25" ht="28.5" customHeight="1">
      <c r="B23" s="489">
        <v>9</v>
      </c>
      <c r="C23" s="490">
        <v>0.625</v>
      </c>
      <c r="D23" s="527" t="str">
        <f>J23</f>
        <v>伊勢崎Ｊ・Ｊ
サッカークラブ</v>
      </c>
      <c r="E23" s="209">
        <v>2</v>
      </c>
      <c r="F23" s="210" t="s">
        <v>42</v>
      </c>
      <c r="G23" s="211">
        <v>4</v>
      </c>
      <c r="H23" s="493" t="str">
        <f>J12</f>
        <v>城南ＦＣ</v>
      </c>
      <c r="J23" s="520" t="str">
        <f>'組合せ'!AR30</f>
        <v>伊勢崎Ｊ・Ｊ
サッカークラブ</v>
      </c>
      <c r="K23" s="467" t="s">
        <v>247</v>
      </c>
      <c r="L23" s="468"/>
      <c r="M23" s="480"/>
      <c r="N23" s="467" t="s">
        <v>247</v>
      </c>
      <c r="O23" s="468"/>
      <c r="P23" s="480"/>
      <c r="Q23" s="485"/>
      <c r="R23" s="483"/>
      <c r="S23" s="487"/>
      <c r="T23" s="481">
        <f>IF(ISBLANK(E7),"",COUNTIF(K23:Q23,"○")*3+COUNTIF(K23:Q23,"△"))</f>
        <v>0</v>
      </c>
      <c r="U23" s="478">
        <f>K24+N24</f>
        <v>1</v>
      </c>
      <c r="V23" s="478">
        <f>M24+P24</f>
        <v>11</v>
      </c>
      <c r="W23" s="478">
        <f>U23-V23</f>
        <v>-10</v>
      </c>
      <c r="X23" s="475">
        <f>T23*1000+W23*10+U23</f>
        <v>-99</v>
      </c>
      <c r="Y23" s="475">
        <f>IF(ISBLANK(E9),"",RANK(X19:X24,X19:X24))</f>
        <v>3</v>
      </c>
    </row>
    <row r="24" spans="2:25" s="10" customFormat="1" ht="28.5" customHeight="1">
      <c r="B24" s="489"/>
      <c r="C24" s="491"/>
      <c r="D24" s="528"/>
      <c r="E24" s="470"/>
      <c r="F24" s="471"/>
      <c r="G24" s="472"/>
      <c r="H24" s="494"/>
      <c r="I24" s="1"/>
      <c r="J24" s="520"/>
      <c r="K24" s="55">
        <f>G13</f>
        <v>1</v>
      </c>
      <c r="L24" s="58" t="s">
        <v>9</v>
      </c>
      <c r="M24" s="57">
        <f>E13</f>
        <v>5</v>
      </c>
      <c r="N24" s="55">
        <f>G17</f>
        <v>0</v>
      </c>
      <c r="O24" s="58" t="s">
        <v>9</v>
      </c>
      <c r="P24" s="57">
        <f>E17</f>
        <v>6</v>
      </c>
      <c r="Q24" s="486"/>
      <c r="R24" s="484"/>
      <c r="S24" s="488"/>
      <c r="T24" s="482"/>
      <c r="U24" s="479"/>
      <c r="V24" s="479"/>
      <c r="W24" s="479"/>
      <c r="X24" s="476"/>
      <c r="Y24" s="476"/>
    </row>
    <row r="25" spans="2:25" s="10" customFormat="1" ht="17.25" customHeight="1">
      <c r="B25" s="11"/>
      <c r="C25" s="11"/>
      <c r="D25" s="11"/>
      <c r="J25" s="6"/>
      <c r="Y25" s="6"/>
    </row>
    <row r="26" spans="4:25" s="10" customFormat="1" ht="17.25" customHeight="1">
      <c r="D26" s="12"/>
      <c r="E26" s="13" t="s">
        <v>10</v>
      </c>
      <c r="F26" s="12"/>
      <c r="G26" s="12"/>
      <c r="H26" s="14"/>
      <c r="I26" s="15"/>
      <c r="J26" s="410"/>
      <c r="K26" s="410"/>
      <c r="L26" s="410"/>
      <c r="M26" s="41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4:25" s="10" customFormat="1" ht="27.75" customHeight="1">
      <c r="D27" s="16"/>
      <c r="E27" s="17" t="s">
        <v>11</v>
      </c>
      <c r="F27" s="18" t="s">
        <v>12</v>
      </c>
      <c r="G27" s="19"/>
      <c r="H27" s="477" t="str">
        <f>J10</f>
        <v>前橋細井
フットボールクラブ</v>
      </c>
      <c r="I27" s="477"/>
      <c r="J27" s="477"/>
      <c r="K27" s="477"/>
      <c r="L27" s="14"/>
      <c r="M27" s="14"/>
      <c r="N27" s="14"/>
      <c r="O27" s="14"/>
      <c r="P27" s="14"/>
      <c r="Q27" s="14"/>
      <c r="R27" s="14"/>
      <c r="S27" s="20"/>
      <c r="T27" s="20"/>
      <c r="U27" s="21"/>
      <c r="V27" s="14"/>
      <c r="W27" s="14"/>
      <c r="X27" s="14"/>
      <c r="Y27" s="22"/>
    </row>
    <row r="28" spans="4:27" s="10" customFormat="1" ht="27.75" customHeight="1">
      <c r="D28" s="16"/>
      <c r="E28" s="17" t="s">
        <v>13</v>
      </c>
      <c r="F28" s="18" t="s">
        <v>12</v>
      </c>
      <c r="G28" s="19"/>
      <c r="H28" s="477" t="str">
        <f>J21</f>
        <v>伊勢崎広瀬ＪＦＣ</v>
      </c>
      <c r="I28" s="477"/>
      <c r="J28" s="477"/>
      <c r="K28" s="477"/>
      <c r="L28" s="14"/>
      <c r="M28" s="14"/>
      <c r="N28" s="14"/>
      <c r="O28" s="14"/>
      <c r="P28" s="14"/>
      <c r="Q28" s="14"/>
      <c r="R28" s="14"/>
      <c r="S28" s="20"/>
      <c r="T28" s="20"/>
      <c r="U28" s="21"/>
      <c r="V28" s="14"/>
      <c r="W28" s="14"/>
      <c r="X28" s="14"/>
      <c r="Y28" s="22"/>
      <c r="Z28" s="14"/>
      <c r="AA28" s="14"/>
    </row>
    <row r="29" spans="4:25" s="10" customFormat="1" ht="27.75" customHeight="1">
      <c r="D29" s="16"/>
      <c r="E29" s="17" t="s">
        <v>14</v>
      </c>
      <c r="F29" s="18" t="s">
        <v>12</v>
      </c>
      <c r="G29" s="19"/>
      <c r="H29" s="477" t="str">
        <f>J8</f>
        <v>前橋荒子
フットボールクラブ</v>
      </c>
      <c r="I29" s="477"/>
      <c r="J29" s="477"/>
      <c r="K29" s="477"/>
      <c r="L29" s="14"/>
      <c r="M29" s="14"/>
      <c r="N29" s="14"/>
      <c r="O29" s="14"/>
      <c r="P29" s="14"/>
      <c r="Q29" s="14"/>
      <c r="R29" s="14"/>
      <c r="S29" s="20"/>
      <c r="T29" s="20"/>
      <c r="U29" s="21"/>
      <c r="V29" s="14"/>
      <c r="W29" s="14"/>
      <c r="X29" s="14"/>
      <c r="Y29" s="14"/>
    </row>
    <row r="30" spans="4:25" s="10" customFormat="1" ht="27.75" customHeight="1">
      <c r="D30" s="16"/>
      <c r="E30" s="17" t="s">
        <v>15</v>
      </c>
      <c r="F30" s="18" t="s">
        <v>12</v>
      </c>
      <c r="G30" s="19"/>
      <c r="H30" s="477" t="str">
        <f>J19</f>
        <v>宮郷サッカークラブジュニア</v>
      </c>
      <c r="I30" s="477"/>
      <c r="J30" s="477"/>
      <c r="K30" s="477"/>
      <c r="L30" s="14"/>
      <c r="M30" s="14"/>
      <c r="N30" s="14"/>
      <c r="O30" s="14"/>
      <c r="P30" s="14"/>
      <c r="Q30" s="14"/>
      <c r="R30" s="14"/>
      <c r="S30" s="20"/>
      <c r="T30" s="20"/>
      <c r="U30" s="21"/>
      <c r="V30" s="14"/>
      <c r="W30" s="14"/>
      <c r="X30" s="14"/>
      <c r="Y30" s="14"/>
    </row>
    <row r="31" spans="4:25" s="10" customFormat="1" ht="27.75" customHeight="1">
      <c r="D31" s="16"/>
      <c r="E31" s="17" t="s">
        <v>16</v>
      </c>
      <c r="F31" s="18" t="s">
        <v>12</v>
      </c>
      <c r="G31" s="19"/>
      <c r="H31" s="477" t="str">
        <f>J12</f>
        <v>城南ＦＣ</v>
      </c>
      <c r="I31" s="477"/>
      <c r="J31" s="477"/>
      <c r="K31" s="477"/>
      <c r="L31" s="14"/>
      <c r="M31" s="14"/>
      <c r="N31" s="14"/>
      <c r="O31" s="14"/>
      <c r="P31" s="14"/>
      <c r="Q31" s="14"/>
      <c r="R31" s="14"/>
      <c r="S31" s="20"/>
      <c r="T31" s="23"/>
      <c r="U31" s="14"/>
      <c r="V31" s="14"/>
      <c r="W31" s="14"/>
      <c r="X31" s="14"/>
      <c r="Y31" s="14"/>
    </row>
    <row r="32" spans="4:25" s="10" customFormat="1" ht="27.75" customHeight="1">
      <c r="D32" s="16"/>
      <c r="E32" s="17" t="s">
        <v>17</v>
      </c>
      <c r="F32" s="18" t="s">
        <v>12</v>
      </c>
      <c r="G32" s="19"/>
      <c r="H32" s="477" t="str">
        <f>J23</f>
        <v>伊勢崎Ｊ・Ｊ
サッカークラブ</v>
      </c>
      <c r="I32" s="477"/>
      <c r="J32" s="477"/>
      <c r="K32" s="477"/>
      <c r="L32" s="14"/>
      <c r="M32" s="14"/>
      <c r="N32" s="14"/>
      <c r="O32" s="14"/>
      <c r="P32" s="14"/>
      <c r="Q32" s="14"/>
      <c r="R32" s="14"/>
      <c r="S32" s="20"/>
      <c r="T32" s="24"/>
      <c r="U32" s="15"/>
      <c r="V32" s="14"/>
      <c r="W32" s="14"/>
      <c r="X32" s="14"/>
      <c r="Y32" s="14"/>
    </row>
    <row r="33" spans="4:25" s="10" customFormat="1" ht="17.25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H23:H24"/>
    <mergeCell ref="A1:Z1"/>
    <mergeCell ref="B2:Y2"/>
    <mergeCell ref="G3:U3"/>
    <mergeCell ref="B5:G5"/>
    <mergeCell ref="D6:H6"/>
    <mergeCell ref="S6:X6"/>
    <mergeCell ref="B7:B8"/>
    <mergeCell ref="C7:C8"/>
    <mergeCell ref="D7:D8"/>
    <mergeCell ref="H7:H8"/>
    <mergeCell ref="K7:M7"/>
    <mergeCell ref="N7:P7"/>
    <mergeCell ref="Q7:S7"/>
    <mergeCell ref="E8:G8"/>
    <mergeCell ref="J8:J9"/>
    <mergeCell ref="K8:K9"/>
    <mergeCell ref="L8:L9"/>
    <mergeCell ref="M8:M9"/>
    <mergeCell ref="N8:P8"/>
    <mergeCell ref="Q8:S8"/>
    <mergeCell ref="T8:T9"/>
    <mergeCell ref="U8:U9"/>
    <mergeCell ref="V8:V9"/>
    <mergeCell ref="W8:W9"/>
    <mergeCell ref="X8:X9"/>
    <mergeCell ref="Y8:Y9"/>
    <mergeCell ref="B9:B10"/>
    <mergeCell ref="C9:C10"/>
    <mergeCell ref="D9:D10"/>
    <mergeCell ref="H9:H10"/>
    <mergeCell ref="E10:G10"/>
    <mergeCell ref="J10:J11"/>
    <mergeCell ref="K10:M10"/>
    <mergeCell ref="N10:N11"/>
    <mergeCell ref="O10:O11"/>
    <mergeCell ref="P10:P11"/>
    <mergeCell ref="Q10:S10"/>
    <mergeCell ref="T10:T11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J12:J13"/>
    <mergeCell ref="K12:M12"/>
    <mergeCell ref="X12:X13"/>
    <mergeCell ref="Y12:Y13"/>
    <mergeCell ref="B13:B14"/>
    <mergeCell ref="C13:C14"/>
    <mergeCell ref="D13:D14"/>
    <mergeCell ref="H13:H14"/>
    <mergeCell ref="E14:G14"/>
    <mergeCell ref="N12:P12"/>
    <mergeCell ref="Q12:Q13"/>
    <mergeCell ref="R12:R13"/>
    <mergeCell ref="B17:B18"/>
    <mergeCell ref="C17:C18"/>
    <mergeCell ref="D17:D18"/>
    <mergeCell ref="H17:H18"/>
    <mergeCell ref="V12:V13"/>
    <mergeCell ref="W12:W13"/>
    <mergeCell ref="S12:S13"/>
    <mergeCell ref="T12:T13"/>
    <mergeCell ref="U12:U13"/>
    <mergeCell ref="S17:X17"/>
    <mergeCell ref="B19:B20"/>
    <mergeCell ref="C19:C20"/>
    <mergeCell ref="D19:D20"/>
    <mergeCell ref="J19:J20"/>
    <mergeCell ref="K19:K20"/>
    <mergeCell ref="B15:B16"/>
    <mergeCell ref="C15:C16"/>
    <mergeCell ref="D15:D16"/>
    <mergeCell ref="H15:H16"/>
    <mergeCell ref="E16:G16"/>
    <mergeCell ref="E18:G18"/>
    <mergeCell ref="K18:M18"/>
    <mergeCell ref="N18:P18"/>
    <mergeCell ref="Q18:S18"/>
    <mergeCell ref="U19:U20"/>
    <mergeCell ref="V19:V20"/>
    <mergeCell ref="W19:W20"/>
    <mergeCell ref="X19:X20"/>
    <mergeCell ref="Y19:Y20"/>
    <mergeCell ref="E20:G20"/>
    <mergeCell ref="L19:L20"/>
    <mergeCell ref="H19:H20"/>
    <mergeCell ref="M19:M20"/>
    <mergeCell ref="N19:P19"/>
    <mergeCell ref="Q19:S19"/>
    <mergeCell ref="T19:T20"/>
    <mergeCell ref="B21:B22"/>
    <mergeCell ref="C21:C22"/>
    <mergeCell ref="D21:D22"/>
    <mergeCell ref="J21:J22"/>
    <mergeCell ref="K21:M21"/>
    <mergeCell ref="N21:N22"/>
    <mergeCell ref="H21:H22"/>
    <mergeCell ref="O21:O22"/>
    <mergeCell ref="P21:P22"/>
    <mergeCell ref="N23:P23"/>
    <mergeCell ref="Q23:Q24"/>
    <mergeCell ref="R23:R24"/>
    <mergeCell ref="Q21:S21"/>
    <mergeCell ref="T21:T22"/>
    <mergeCell ref="U21:U22"/>
    <mergeCell ref="T23:T24"/>
    <mergeCell ref="U23:U24"/>
    <mergeCell ref="E22:G22"/>
    <mergeCell ref="B23:B24"/>
    <mergeCell ref="C23:C24"/>
    <mergeCell ref="D23:D24"/>
    <mergeCell ref="J23:J24"/>
    <mergeCell ref="K23:M23"/>
    <mergeCell ref="V23:V24"/>
    <mergeCell ref="W23:W24"/>
    <mergeCell ref="X23:X24"/>
    <mergeCell ref="Y21:Y22"/>
    <mergeCell ref="V21:V22"/>
    <mergeCell ref="W21:W22"/>
    <mergeCell ref="X21:X22"/>
    <mergeCell ref="H30:K30"/>
    <mergeCell ref="H31:K31"/>
    <mergeCell ref="H32:K32"/>
    <mergeCell ref="Y23:Y24"/>
    <mergeCell ref="E24:G24"/>
    <mergeCell ref="J26:M26"/>
    <mergeCell ref="H27:K27"/>
    <mergeCell ref="H28:K28"/>
    <mergeCell ref="H29:K29"/>
    <mergeCell ref="S23:S24"/>
  </mergeCells>
  <printOptions horizontalCentered="1" verticalCentered="1"/>
  <pageMargins left="0" right="0" top="0" bottom="0" header="0" footer="0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33"/>
  <sheetViews>
    <sheetView view="pageBreakPreview" zoomScale="70" zoomScaleNormal="85" zoomScaleSheetLayoutView="70" zoomScalePageLayoutView="0" workbookViewId="0" topLeftCell="A3">
      <selection activeCell="G3" sqref="G3:U3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</row>
    <row r="2" spans="2:25" ht="33" customHeight="1">
      <c r="B2" s="474" t="s">
        <v>137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2:25" ht="26.25" customHeight="1">
      <c r="B3" s="2"/>
      <c r="C3" s="2"/>
      <c r="D3" s="2"/>
      <c r="E3" s="2"/>
      <c r="F3" s="2"/>
      <c r="G3" s="513" t="s">
        <v>0</v>
      </c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"/>
      <c r="W3" s="59" t="s">
        <v>43</v>
      </c>
      <c r="X3" s="3"/>
      <c r="Y3" s="3" t="s">
        <v>1</v>
      </c>
    </row>
    <row r="4" spans="2:25" ht="16.5" customHeight="1">
      <c r="B4" s="4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514" t="s">
        <v>241</v>
      </c>
      <c r="C5" s="514"/>
      <c r="D5" s="514"/>
      <c r="E5" s="514"/>
      <c r="F5" s="514"/>
      <c r="G5" s="514"/>
      <c r="H5" s="27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308" t="str">
        <f>'AB'!T5</f>
        <v>日時　２月２６日（日）</v>
      </c>
      <c r="U5" s="1"/>
      <c r="V5" s="1"/>
      <c r="W5" s="1"/>
      <c r="X5" s="1"/>
      <c r="Y5" s="6"/>
    </row>
    <row r="6" spans="2:24" ht="28.5" customHeight="1">
      <c r="B6" s="7"/>
      <c r="C6" s="7"/>
      <c r="D6" s="515" t="s">
        <v>2</v>
      </c>
      <c r="E6" s="515"/>
      <c r="F6" s="515"/>
      <c r="G6" s="515"/>
      <c r="H6" s="515"/>
      <c r="I6" s="5"/>
      <c r="J6" s="218" t="s">
        <v>46</v>
      </c>
      <c r="K6" s="184"/>
      <c r="L6" s="184"/>
      <c r="M6" s="202"/>
      <c r="N6" s="5"/>
      <c r="O6" s="5"/>
      <c r="P6" s="5"/>
      <c r="Q6" s="5"/>
      <c r="R6" s="5"/>
      <c r="S6" s="500" t="s">
        <v>3</v>
      </c>
      <c r="T6" s="500"/>
      <c r="U6" s="500"/>
      <c r="V6" s="500"/>
      <c r="W6" s="500"/>
      <c r="X6" s="500"/>
    </row>
    <row r="7" spans="2:83" ht="28.5" customHeight="1">
      <c r="B7" s="489">
        <v>1</v>
      </c>
      <c r="C7" s="490">
        <v>0.375</v>
      </c>
      <c r="D7" s="498" t="str">
        <f>J8</f>
        <v>ジラーフ赤堀
ＳＣジュニア</v>
      </c>
      <c r="E7" s="208">
        <v>2</v>
      </c>
      <c r="F7" s="204" t="s">
        <v>42</v>
      </c>
      <c r="G7" s="205">
        <v>3</v>
      </c>
      <c r="H7" s="499" t="str">
        <f>J10</f>
        <v>芝根リトルスター</v>
      </c>
      <c r="J7" s="9"/>
      <c r="K7" s="521" t="str">
        <f>J8</f>
        <v>ジラーフ赤堀
ＳＣジュニア</v>
      </c>
      <c r="L7" s="522"/>
      <c r="M7" s="523"/>
      <c r="N7" s="532" t="str">
        <f>J10</f>
        <v>芝根リトルスター</v>
      </c>
      <c r="O7" s="533"/>
      <c r="P7" s="534"/>
      <c r="Q7" s="532" t="str">
        <f>J12</f>
        <v>ＦＣ　ＦＯＲＴＥ</v>
      </c>
      <c r="R7" s="533"/>
      <c r="S7" s="534"/>
      <c r="T7" s="9" t="s">
        <v>4</v>
      </c>
      <c r="U7" s="9" t="s">
        <v>5</v>
      </c>
      <c r="V7" s="9" t="s">
        <v>6</v>
      </c>
      <c r="W7" s="9" t="s">
        <v>7</v>
      </c>
      <c r="X7" s="9"/>
      <c r="Y7" s="28" t="s">
        <v>10</v>
      </c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</row>
    <row r="8" spans="2:25" ht="28.5" customHeight="1">
      <c r="B8" s="489"/>
      <c r="C8" s="491"/>
      <c r="D8" s="498"/>
      <c r="E8" s="470"/>
      <c r="F8" s="471"/>
      <c r="G8" s="472"/>
      <c r="H8" s="499"/>
      <c r="J8" s="520" t="str">
        <f>'組合せ'!I33</f>
        <v>ジラーフ赤堀
ＳＣジュニア</v>
      </c>
      <c r="K8" s="509"/>
      <c r="L8" s="512"/>
      <c r="M8" s="508"/>
      <c r="N8" s="467" t="s">
        <v>280</v>
      </c>
      <c r="O8" s="468"/>
      <c r="P8" s="480"/>
      <c r="Q8" s="467" t="s">
        <v>279</v>
      </c>
      <c r="R8" s="468"/>
      <c r="S8" s="469"/>
      <c r="T8" s="481">
        <f>IF(ISBLANK(E7),"",COUNTIF(K8:Q8,"○")*3+COUNTIF(K8:Q8,"△"))</f>
        <v>3</v>
      </c>
      <c r="U8" s="507">
        <f>N9+Q9</f>
        <v>5</v>
      </c>
      <c r="V8" s="507">
        <f>P9+S9</f>
        <v>3</v>
      </c>
      <c r="W8" s="507">
        <f>U8-V8</f>
        <v>2</v>
      </c>
      <c r="X8" s="475">
        <f>T8*1000+W8*10+U8</f>
        <v>3025</v>
      </c>
      <c r="Y8" s="475">
        <f>IF(ISBLANK(E7),"",RANK(X8:X13,X8:X13))</f>
        <v>2</v>
      </c>
    </row>
    <row r="9" spans="2:25" ht="28.5" customHeight="1">
      <c r="B9" s="489">
        <v>2</v>
      </c>
      <c r="C9" s="490">
        <v>0.40625</v>
      </c>
      <c r="D9" s="498" t="str">
        <f>J19</f>
        <v>インテルナチオナーレ前橋フットボールクラブ</v>
      </c>
      <c r="E9" s="209">
        <v>0</v>
      </c>
      <c r="F9" s="210" t="s">
        <v>42</v>
      </c>
      <c r="G9" s="211">
        <v>0</v>
      </c>
      <c r="H9" s="499" t="str">
        <f>J21</f>
        <v>岩神少年ＳＣ</v>
      </c>
      <c r="J9" s="520"/>
      <c r="K9" s="509"/>
      <c r="L9" s="512"/>
      <c r="M9" s="508"/>
      <c r="N9" s="55">
        <f>E7</f>
        <v>2</v>
      </c>
      <c r="O9" s="56" t="s">
        <v>8</v>
      </c>
      <c r="P9" s="57">
        <f>G7</f>
        <v>3</v>
      </c>
      <c r="Q9" s="55">
        <f>E11</f>
        <v>3</v>
      </c>
      <c r="R9" s="58" t="s">
        <v>9</v>
      </c>
      <c r="S9" s="57">
        <f>G11</f>
        <v>0</v>
      </c>
      <c r="T9" s="482"/>
      <c r="U9" s="507"/>
      <c r="V9" s="507"/>
      <c r="W9" s="507"/>
      <c r="X9" s="476"/>
      <c r="Y9" s="476"/>
    </row>
    <row r="10" spans="2:25" ht="28.5" customHeight="1">
      <c r="B10" s="489"/>
      <c r="C10" s="491"/>
      <c r="D10" s="498"/>
      <c r="E10" s="470"/>
      <c r="F10" s="471"/>
      <c r="G10" s="472"/>
      <c r="H10" s="499"/>
      <c r="J10" s="492" t="str">
        <f>'組合せ'!P33</f>
        <v>芝根リトルスター</v>
      </c>
      <c r="K10" s="467" t="s">
        <v>279</v>
      </c>
      <c r="L10" s="468"/>
      <c r="M10" s="480"/>
      <c r="N10" s="509"/>
      <c r="O10" s="512"/>
      <c r="P10" s="508"/>
      <c r="Q10" s="467" t="s">
        <v>278</v>
      </c>
      <c r="R10" s="468"/>
      <c r="S10" s="469"/>
      <c r="T10" s="481">
        <f>IF(ISBLANK(E7),"",COUNTIF(K10:Q10,"○")*3+COUNTIF(K10:Q10,"△"))</f>
        <v>4</v>
      </c>
      <c r="U10" s="507">
        <f>K11+Q11</f>
        <v>4</v>
      </c>
      <c r="V10" s="507">
        <f>M11+S11</f>
        <v>3</v>
      </c>
      <c r="W10" s="507">
        <f>U10-V10</f>
        <v>1</v>
      </c>
      <c r="X10" s="475">
        <f>T10*1000+W10*10+U10</f>
        <v>4014</v>
      </c>
      <c r="Y10" s="475">
        <f>IF(ISBLANK(E7),"",RANK(X8:X13,X8:X13))</f>
        <v>1</v>
      </c>
    </row>
    <row r="11" spans="2:25" ht="28.5" customHeight="1">
      <c r="B11" s="489">
        <v>3</v>
      </c>
      <c r="C11" s="490">
        <v>0.4375</v>
      </c>
      <c r="D11" s="498" t="str">
        <f>'GH'!J8</f>
        <v>ジラーフ赤堀
ＳＣジュニア</v>
      </c>
      <c r="E11" s="209">
        <v>3</v>
      </c>
      <c r="F11" s="210" t="s">
        <v>42</v>
      </c>
      <c r="G11" s="211">
        <v>0</v>
      </c>
      <c r="H11" s="498" t="str">
        <f>J12</f>
        <v>ＦＣ　ＦＯＲＴＥ</v>
      </c>
      <c r="J11" s="492"/>
      <c r="K11" s="55">
        <f>G7</f>
        <v>3</v>
      </c>
      <c r="L11" s="58" t="s">
        <v>9</v>
      </c>
      <c r="M11" s="57">
        <f>E7</f>
        <v>2</v>
      </c>
      <c r="N11" s="509"/>
      <c r="O11" s="512"/>
      <c r="P11" s="508"/>
      <c r="Q11" s="55">
        <f>E15</f>
        <v>1</v>
      </c>
      <c r="R11" s="58" t="s">
        <v>9</v>
      </c>
      <c r="S11" s="57">
        <f>G15</f>
        <v>1</v>
      </c>
      <c r="T11" s="482"/>
      <c r="U11" s="507"/>
      <c r="V11" s="507"/>
      <c r="W11" s="507"/>
      <c r="X11" s="476"/>
      <c r="Y11" s="476"/>
    </row>
    <row r="12" spans="2:25" ht="28.5" customHeight="1">
      <c r="B12" s="489"/>
      <c r="C12" s="491"/>
      <c r="D12" s="498"/>
      <c r="E12" s="470"/>
      <c r="F12" s="471"/>
      <c r="G12" s="472"/>
      <c r="H12" s="498"/>
      <c r="J12" s="520" t="str">
        <f>'組合せ'!W33</f>
        <v>ＦＣ　ＦＯＲＴＥ</v>
      </c>
      <c r="K12" s="467" t="s">
        <v>280</v>
      </c>
      <c r="L12" s="468"/>
      <c r="M12" s="480"/>
      <c r="N12" s="467" t="s">
        <v>278</v>
      </c>
      <c r="O12" s="468"/>
      <c r="P12" s="480"/>
      <c r="Q12" s="509"/>
      <c r="R12" s="512"/>
      <c r="S12" s="508"/>
      <c r="T12" s="481">
        <f>IF(ISBLANK(E7),"",COUNTIF(K12:Q12,"○")*3+COUNTIF(K12:Q12,"△"))</f>
        <v>1</v>
      </c>
      <c r="U12" s="507">
        <f>K13+N13</f>
        <v>1</v>
      </c>
      <c r="V12" s="507">
        <f>M13+P13</f>
        <v>4</v>
      </c>
      <c r="W12" s="507">
        <f>U12-V12</f>
        <v>-3</v>
      </c>
      <c r="X12" s="475">
        <f>T12*1000+W12*10+U12</f>
        <v>971</v>
      </c>
      <c r="Y12" s="475">
        <f>IF(ISBLANK(E7),"",RANK(X8:X13,X8:X13))</f>
        <v>3</v>
      </c>
    </row>
    <row r="13" spans="2:25" ht="28.5" customHeight="1">
      <c r="B13" s="489">
        <v>4</v>
      </c>
      <c r="C13" s="490">
        <v>0.46875</v>
      </c>
      <c r="D13" s="498" t="str">
        <f>J19</f>
        <v>インテルナチオナーレ前橋フットボールクラブ</v>
      </c>
      <c r="E13" s="209">
        <v>6</v>
      </c>
      <c r="F13" s="210" t="s">
        <v>42</v>
      </c>
      <c r="G13" s="211">
        <v>0</v>
      </c>
      <c r="H13" s="510" t="str">
        <f>J23</f>
        <v>前橋エコーblueberry</v>
      </c>
      <c r="J13" s="520"/>
      <c r="K13" s="55">
        <f>G11</f>
        <v>0</v>
      </c>
      <c r="L13" s="58" t="s">
        <v>9</v>
      </c>
      <c r="M13" s="57">
        <f>E11</f>
        <v>3</v>
      </c>
      <c r="N13" s="55">
        <f>G15</f>
        <v>1</v>
      </c>
      <c r="O13" s="58" t="s">
        <v>9</v>
      </c>
      <c r="P13" s="57">
        <f>E15</f>
        <v>1</v>
      </c>
      <c r="Q13" s="509"/>
      <c r="R13" s="512"/>
      <c r="S13" s="508"/>
      <c r="T13" s="482"/>
      <c r="U13" s="507"/>
      <c r="V13" s="507"/>
      <c r="W13" s="507"/>
      <c r="X13" s="476"/>
      <c r="Y13" s="476"/>
    </row>
    <row r="14" spans="2:10" ht="28.5" customHeight="1">
      <c r="B14" s="489"/>
      <c r="C14" s="491"/>
      <c r="D14" s="498"/>
      <c r="E14" s="470"/>
      <c r="F14" s="471"/>
      <c r="G14" s="472"/>
      <c r="H14" s="510"/>
      <c r="J14" s="216"/>
    </row>
    <row r="15" spans="2:24" ht="28.5" customHeight="1">
      <c r="B15" s="489">
        <v>5</v>
      </c>
      <c r="C15" s="490">
        <v>0.5</v>
      </c>
      <c r="D15" s="499" t="str">
        <f>J10</f>
        <v>芝根リトルスター</v>
      </c>
      <c r="E15" s="209">
        <v>1</v>
      </c>
      <c r="F15" s="210" t="s">
        <v>42</v>
      </c>
      <c r="G15" s="211">
        <v>1</v>
      </c>
      <c r="H15" s="498" t="str">
        <f>J12</f>
        <v>ＦＣ　ＦＯＲＴＥ</v>
      </c>
      <c r="J15" s="217"/>
      <c r="K15" s="14"/>
      <c r="L15" s="1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2:10" ht="28.5" customHeight="1">
      <c r="B16" s="489"/>
      <c r="C16" s="491"/>
      <c r="D16" s="499"/>
      <c r="E16" s="470"/>
      <c r="F16" s="471"/>
      <c r="G16" s="472"/>
      <c r="H16" s="498"/>
      <c r="J16" s="216"/>
    </row>
    <row r="17" spans="2:24" ht="28.5" customHeight="1">
      <c r="B17" s="489">
        <v>6</v>
      </c>
      <c r="C17" s="490">
        <v>0.53125</v>
      </c>
      <c r="D17" s="499" t="str">
        <f>J21</f>
        <v>岩神少年ＳＣ</v>
      </c>
      <c r="E17" s="209">
        <v>7</v>
      </c>
      <c r="F17" s="210" t="s">
        <v>42</v>
      </c>
      <c r="G17" s="211">
        <v>1</v>
      </c>
      <c r="H17" s="510" t="str">
        <f>J23</f>
        <v>前橋エコーblueberry</v>
      </c>
      <c r="J17" s="218" t="s">
        <v>23</v>
      </c>
      <c r="K17" s="184"/>
      <c r="L17" s="184"/>
      <c r="M17" s="202"/>
      <c r="N17" s="5"/>
      <c r="O17" s="5"/>
      <c r="P17" s="5"/>
      <c r="Q17" s="5"/>
      <c r="R17" s="5"/>
      <c r="S17" s="500" t="s">
        <v>3</v>
      </c>
      <c r="T17" s="500"/>
      <c r="U17" s="500"/>
      <c r="V17" s="500"/>
      <c r="W17" s="500"/>
      <c r="X17" s="500"/>
    </row>
    <row r="18" spans="2:25" ht="28.5" customHeight="1">
      <c r="B18" s="489"/>
      <c r="C18" s="491"/>
      <c r="D18" s="499"/>
      <c r="E18" s="470"/>
      <c r="F18" s="471"/>
      <c r="G18" s="472"/>
      <c r="H18" s="510"/>
      <c r="J18" s="9"/>
      <c r="K18" s="504" t="str">
        <f>J19</f>
        <v>インテルナチオナーレ前橋フットボールクラブ</v>
      </c>
      <c r="L18" s="505"/>
      <c r="M18" s="506"/>
      <c r="N18" s="501" t="str">
        <f>J21</f>
        <v>岩神少年ＳＣ</v>
      </c>
      <c r="O18" s="502"/>
      <c r="P18" s="503"/>
      <c r="Q18" s="504" t="str">
        <f>J23</f>
        <v>前橋エコーblueberry</v>
      </c>
      <c r="R18" s="505"/>
      <c r="S18" s="506"/>
      <c r="T18" s="9" t="s">
        <v>4</v>
      </c>
      <c r="U18" s="9" t="s">
        <v>5</v>
      </c>
      <c r="V18" s="9" t="s">
        <v>6</v>
      </c>
      <c r="W18" s="9" t="s">
        <v>7</v>
      </c>
      <c r="X18" s="9"/>
      <c r="Y18" s="28" t="s">
        <v>10</v>
      </c>
    </row>
    <row r="19" spans="2:25" ht="28.5" customHeight="1">
      <c r="B19" s="489">
        <v>7</v>
      </c>
      <c r="C19" s="490">
        <v>0.5625</v>
      </c>
      <c r="D19" s="518" t="str">
        <f>J19</f>
        <v>インテルナチオナーレ前橋フットボールクラブ</v>
      </c>
      <c r="E19" s="209">
        <v>1</v>
      </c>
      <c r="F19" s="210" t="s">
        <v>42</v>
      </c>
      <c r="G19" s="211">
        <v>1</v>
      </c>
      <c r="H19" s="493" t="str">
        <f>J8</f>
        <v>ジラーフ赤堀
ＳＣジュニア</v>
      </c>
      <c r="J19" s="495" t="str">
        <f>'組合せ'!AD33</f>
        <v>インテルナチオナーレ前橋フットボールクラブ</v>
      </c>
      <c r="K19" s="485"/>
      <c r="L19" s="483"/>
      <c r="M19" s="487"/>
      <c r="N19" s="467" t="s">
        <v>278</v>
      </c>
      <c r="O19" s="468"/>
      <c r="P19" s="480"/>
      <c r="Q19" s="467" t="s">
        <v>279</v>
      </c>
      <c r="R19" s="468"/>
      <c r="S19" s="469"/>
      <c r="T19" s="481">
        <f>IF(ISBLANK(E7),"",COUNTIF(K19:Q19,"○")*3+COUNTIF(K19:Q19,"△"))</f>
        <v>4</v>
      </c>
      <c r="U19" s="478">
        <f>N20+Q20</f>
        <v>6</v>
      </c>
      <c r="V19" s="478">
        <f>P20+S20</f>
        <v>0</v>
      </c>
      <c r="W19" s="478">
        <f>U19-V19</f>
        <v>6</v>
      </c>
      <c r="X19" s="475">
        <f>T19*1000+W19*10+U19</f>
        <v>4066</v>
      </c>
      <c r="Y19" s="475">
        <f>IF(ISBLANK(E9),"",RANK(X19:X24,X19:X24))</f>
        <v>2</v>
      </c>
    </row>
    <row r="20" spans="2:25" ht="28.5" customHeight="1">
      <c r="B20" s="489"/>
      <c r="C20" s="491"/>
      <c r="D20" s="519"/>
      <c r="E20" s="470" t="s">
        <v>265</v>
      </c>
      <c r="F20" s="471"/>
      <c r="G20" s="472"/>
      <c r="H20" s="494"/>
      <c r="J20" s="495"/>
      <c r="K20" s="486"/>
      <c r="L20" s="484"/>
      <c r="M20" s="488"/>
      <c r="N20" s="55">
        <f>E9</f>
        <v>0</v>
      </c>
      <c r="O20" s="58" t="s">
        <v>9</v>
      </c>
      <c r="P20" s="57">
        <f>G9</f>
        <v>0</v>
      </c>
      <c r="Q20" s="55">
        <f>E13</f>
        <v>6</v>
      </c>
      <c r="R20" s="58" t="s">
        <v>9</v>
      </c>
      <c r="S20" s="57">
        <f>G13</f>
        <v>0</v>
      </c>
      <c r="T20" s="482"/>
      <c r="U20" s="479"/>
      <c r="V20" s="479"/>
      <c r="W20" s="479"/>
      <c r="X20" s="476"/>
      <c r="Y20" s="476"/>
    </row>
    <row r="21" spans="2:25" ht="28.5" customHeight="1">
      <c r="B21" s="489">
        <v>8</v>
      </c>
      <c r="C21" s="490">
        <v>0.59375</v>
      </c>
      <c r="D21" s="493" t="str">
        <f>J21</f>
        <v>岩神少年ＳＣ</v>
      </c>
      <c r="E21" s="209">
        <v>1</v>
      </c>
      <c r="F21" s="210" t="s">
        <v>42</v>
      </c>
      <c r="G21" s="211">
        <v>1</v>
      </c>
      <c r="H21" s="493" t="str">
        <f>J10</f>
        <v>芝根リトルスター</v>
      </c>
      <c r="J21" s="495" t="str">
        <f>'組合せ'!AK33</f>
        <v>岩神少年ＳＣ</v>
      </c>
      <c r="K21" s="467" t="s">
        <v>278</v>
      </c>
      <c r="L21" s="468"/>
      <c r="M21" s="480"/>
      <c r="N21" s="485"/>
      <c r="O21" s="483"/>
      <c r="P21" s="487"/>
      <c r="Q21" s="467" t="s">
        <v>279</v>
      </c>
      <c r="R21" s="468"/>
      <c r="S21" s="469"/>
      <c r="T21" s="481">
        <f>IF(ISBLANK(E7),"",COUNTIF(K21:Q21,"○")*3+COUNTIF(K21:Q21,"△"))</f>
        <v>4</v>
      </c>
      <c r="U21" s="478">
        <f>K22+Q22</f>
        <v>7</v>
      </c>
      <c r="V21" s="478">
        <f>M22+S22</f>
        <v>1</v>
      </c>
      <c r="W21" s="478">
        <f>U21-V21</f>
        <v>6</v>
      </c>
      <c r="X21" s="475">
        <f>T21*1000+W21*10+U21</f>
        <v>4067</v>
      </c>
      <c r="Y21" s="475">
        <f>IF(ISBLANK(E9),"",RANK(X19:X24,X19:X24))</f>
        <v>1</v>
      </c>
    </row>
    <row r="22" spans="2:25" ht="28.5" customHeight="1">
      <c r="B22" s="489"/>
      <c r="C22" s="491"/>
      <c r="D22" s="494"/>
      <c r="E22" s="470"/>
      <c r="F22" s="471"/>
      <c r="G22" s="472"/>
      <c r="H22" s="494"/>
      <c r="J22" s="495"/>
      <c r="K22" s="55">
        <f>G9</f>
        <v>0</v>
      </c>
      <c r="L22" s="58" t="s">
        <v>9</v>
      </c>
      <c r="M22" s="57">
        <f>E9</f>
        <v>0</v>
      </c>
      <c r="N22" s="486"/>
      <c r="O22" s="484"/>
      <c r="P22" s="488"/>
      <c r="Q22" s="55">
        <f>E17</f>
        <v>7</v>
      </c>
      <c r="R22" s="58" t="s">
        <v>9</v>
      </c>
      <c r="S22" s="57">
        <f>G17</f>
        <v>1</v>
      </c>
      <c r="T22" s="482"/>
      <c r="U22" s="479"/>
      <c r="V22" s="479"/>
      <c r="W22" s="479"/>
      <c r="X22" s="476"/>
      <c r="Y22" s="476"/>
    </row>
    <row r="23" spans="2:25" ht="28.5" customHeight="1">
      <c r="B23" s="489">
        <v>9</v>
      </c>
      <c r="C23" s="490">
        <v>0.625</v>
      </c>
      <c r="D23" s="527" t="str">
        <f>J23</f>
        <v>前橋エコーblueberry</v>
      </c>
      <c r="E23" s="209">
        <v>0</v>
      </c>
      <c r="F23" s="210" t="s">
        <v>42</v>
      </c>
      <c r="G23" s="211">
        <v>1</v>
      </c>
      <c r="H23" s="493" t="str">
        <f>J12</f>
        <v>ＦＣ　ＦＯＲＴＥ</v>
      </c>
      <c r="J23" s="495" t="str">
        <f>'組合せ'!AR33</f>
        <v>前橋エコーblueberry</v>
      </c>
      <c r="K23" s="467" t="s">
        <v>280</v>
      </c>
      <c r="L23" s="468"/>
      <c r="M23" s="480"/>
      <c r="N23" s="467" t="s">
        <v>280</v>
      </c>
      <c r="O23" s="468"/>
      <c r="P23" s="480"/>
      <c r="Q23" s="485"/>
      <c r="R23" s="483"/>
      <c r="S23" s="487"/>
      <c r="T23" s="481">
        <f>IF(ISBLANK(E7),"",COUNTIF(K23:Q23,"○")*3+COUNTIF(K23:Q23,"△"))</f>
        <v>0</v>
      </c>
      <c r="U23" s="478">
        <f>K24+N24</f>
        <v>1</v>
      </c>
      <c r="V23" s="478">
        <f>M24+P24</f>
        <v>13</v>
      </c>
      <c r="W23" s="478">
        <f>U23-V23</f>
        <v>-12</v>
      </c>
      <c r="X23" s="475">
        <f>T23*1000+W23*10+U23</f>
        <v>-119</v>
      </c>
      <c r="Y23" s="475">
        <f>IF(ISBLANK(E9),"",RANK(X19:X24,X19:X24))</f>
        <v>3</v>
      </c>
    </row>
    <row r="24" spans="2:25" s="10" customFormat="1" ht="28.5" customHeight="1">
      <c r="B24" s="489"/>
      <c r="C24" s="491"/>
      <c r="D24" s="528"/>
      <c r="E24" s="470"/>
      <c r="F24" s="471"/>
      <c r="G24" s="472"/>
      <c r="H24" s="494"/>
      <c r="I24" s="1"/>
      <c r="J24" s="495"/>
      <c r="K24" s="55">
        <f>G13</f>
        <v>0</v>
      </c>
      <c r="L24" s="58" t="s">
        <v>9</v>
      </c>
      <c r="M24" s="57">
        <f>E13</f>
        <v>6</v>
      </c>
      <c r="N24" s="55">
        <f>G17</f>
        <v>1</v>
      </c>
      <c r="O24" s="58" t="s">
        <v>9</v>
      </c>
      <c r="P24" s="57">
        <f>E17</f>
        <v>7</v>
      </c>
      <c r="Q24" s="486"/>
      <c r="R24" s="484"/>
      <c r="S24" s="488"/>
      <c r="T24" s="482"/>
      <c r="U24" s="479"/>
      <c r="V24" s="479"/>
      <c r="W24" s="479"/>
      <c r="X24" s="476"/>
      <c r="Y24" s="476"/>
    </row>
    <row r="25" spans="2:25" s="10" customFormat="1" ht="17.25" customHeight="1">
      <c r="B25" s="11"/>
      <c r="C25" s="11"/>
      <c r="D25" s="11"/>
      <c r="J25" s="6"/>
      <c r="Y25" s="6"/>
    </row>
    <row r="26" spans="4:25" s="10" customFormat="1" ht="17.25" customHeight="1">
      <c r="D26" s="12"/>
      <c r="E26" s="13" t="s">
        <v>10</v>
      </c>
      <c r="F26" s="12"/>
      <c r="G26" s="12"/>
      <c r="H26" s="14"/>
      <c r="I26" s="15"/>
      <c r="J26" s="410"/>
      <c r="K26" s="410"/>
      <c r="L26" s="410"/>
      <c r="M26" s="41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4:25" s="10" customFormat="1" ht="27.75" customHeight="1">
      <c r="D27" s="16"/>
      <c r="E27" s="17" t="s">
        <v>11</v>
      </c>
      <c r="F27" s="18" t="s">
        <v>12</v>
      </c>
      <c r="G27" s="19"/>
      <c r="H27" s="477" t="str">
        <f>J10</f>
        <v>芝根リトルスター</v>
      </c>
      <c r="I27" s="477"/>
      <c r="J27" s="477"/>
      <c r="K27" s="477"/>
      <c r="L27" s="14"/>
      <c r="M27" s="14"/>
      <c r="N27" s="14"/>
      <c r="O27" s="14"/>
      <c r="P27" s="14"/>
      <c r="Q27" s="14"/>
      <c r="R27" s="14"/>
      <c r="S27" s="20"/>
      <c r="T27" s="20"/>
      <c r="U27" s="21"/>
      <c r="V27" s="14"/>
      <c r="W27" s="14"/>
      <c r="X27" s="14"/>
      <c r="Y27" s="22"/>
    </row>
    <row r="28" spans="4:27" s="10" customFormat="1" ht="27.75" customHeight="1">
      <c r="D28" s="16"/>
      <c r="E28" s="17" t="s">
        <v>13</v>
      </c>
      <c r="F28" s="18" t="s">
        <v>12</v>
      </c>
      <c r="G28" s="19"/>
      <c r="H28" s="477" t="str">
        <f>J21</f>
        <v>岩神少年ＳＣ</v>
      </c>
      <c r="I28" s="477"/>
      <c r="J28" s="477"/>
      <c r="K28" s="477"/>
      <c r="L28" s="14"/>
      <c r="M28" s="14"/>
      <c r="N28" s="14"/>
      <c r="O28" s="14"/>
      <c r="P28" s="14"/>
      <c r="Q28" s="14"/>
      <c r="R28" s="14"/>
      <c r="S28" s="20"/>
      <c r="T28" s="20"/>
      <c r="U28" s="21"/>
      <c r="V28" s="14"/>
      <c r="W28" s="14"/>
      <c r="X28" s="14"/>
      <c r="Y28" s="22"/>
      <c r="Z28" s="14"/>
      <c r="AA28" s="14"/>
    </row>
    <row r="29" spans="4:25" s="10" customFormat="1" ht="27.75" customHeight="1">
      <c r="D29" s="16"/>
      <c r="E29" s="17" t="s">
        <v>14</v>
      </c>
      <c r="F29" s="18" t="s">
        <v>12</v>
      </c>
      <c r="G29" s="19"/>
      <c r="H29" s="477" t="str">
        <f>J8</f>
        <v>ジラーフ赤堀
ＳＣジュニア</v>
      </c>
      <c r="I29" s="477"/>
      <c r="J29" s="477"/>
      <c r="K29" s="477"/>
      <c r="L29" s="14"/>
      <c r="M29" s="14"/>
      <c r="N29" s="14"/>
      <c r="O29" s="14"/>
      <c r="P29" s="14"/>
      <c r="Q29" s="14"/>
      <c r="R29" s="14"/>
      <c r="S29" s="20"/>
      <c r="T29" s="20"/>
      <c r="U29" s="21"/>
      <c r="V29" s="14"/>
      <c r="W29" s="14"/>
      <c r="X29" s="14"/>
      <c r="Y29" s="14"/>
    </row>
    <row r="30" spans="4:25" s="10" customFormat="1" ht="27.75" customHeight="1">
      <c r="D30" s="16"/>
      <c r="E30" s="17" t="s">
        <v>15</v>
      </c>
      <c r="F30" s="18" t="s">
        <v>12</v>
      </c>
      <c r="G30" s="19"/>
      <c r="H30" s="477" t="str">
        <f>J19</f>
        <v>インテルナチオナーレ前橋フットボールクラブ</v>
      </c>
      <c r="I30" s="477"/>
      <c r="J30" s="477"/>
      <c r="K30" s="477"/>
      <c r="L30" s="14"/>
      <c r="M30" s="14"/>
      <c r="N30" s="14"/>
      <c r="O30" s="14"/>
      <c r="P30" s="14"/>
      <c r="Q30" s="14"/>
      <c r="R30" s="14"/>
      <c r="S30" s="20"/>
      <c r="T30" s="20"/>
      <c r="U30" s="21"/>
      <c r="V30" s="14"/>
      <c r="W30" s="14"/>
      <c r="X30" s="14"/>
      <c r="Y30" s="14"/>
    </row>
    <row r="31" spans="4:25" s="10" customFormat="1" ht="27.75" customHeight="1">
      <c r="D31" s="16"/>
      <c r="E31" s="17" t="s">
        <v>16</v>
      </c>
      <c r="F31" s="18" t="s">
        <v>12</v>
      </c>
      <c r="G31" s="19"/>
      <c r="H31" s="477" t="str">
        <f>J12</f>
        <v>ＦＣ　ＦＯＲＴＥ</v>
      </c>
      <c r="I31" s="477"/>
      <c r="J31" s="477"/>
      <c r="K31" s="477"/>
      <c r="L31" s="14"/>
      <c r="M31" s="14"/>
      <c r="N31" s="14"/>
      <c r="O31" s="14"/>
      <c r="P31" s="14"/>
      <c r="Q31" s="14"/>
      <c r="R31" s="14"/>
      <c r="S31" s="20"/>
      <c r="T31" s="23"/>
      <c r="U31" s="14"/>
      <c r="V31" s="14"/>
      <c r="W31" s="14"/>
      <c r="X31" s="14"/>
      <c r="Y31" s="14"/>
    </row>
    <row r="32" spans="4:25" s="10" customFormat="1" ht="27.75" customHeight="1">
      <c r="D32" s="16"/>
      <c r="E32" s="17" t="s">
        <v>17</v>
      </c>
      <c r="F32" s="18" t="s">
        <v>12</v>
      </c>
      <c r="G32" s="19"/>
      <c r="H32" s="477" t="str">
        <f>J23</f>
        <v>前橋エコーblueberry</v>
      </c>
      <c r="I32" s="477"/>
      <c r="J32" s="477"/>
      <c r="K32" s="477"/>
      <c r="L32" s="14"/>
      <c r="M32" s="14"/>
      <c r="N32" s="14"/>
      <c r="O32" s="14"/>
      <c r="P32" s="14"/>
      <c r="Q32" s="14"/>
      <c r="R32" s="14"/>
      <c r="S32" s="20"/>
      <c r="T32" s="24"/>
      <c r="U32" s="15"/>
      <c r="V32" s="14"/>
      <c r="W32" s="14"/>
      <c r="X32" s="14"/>
      <c r="Y32" s="14"/>
    </row>
    <row r="33" spans="4:25" s="10" customFormat="1" ht="17.25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H23:H24"/>
    <mergeCell ref="A1:Z1"/>
    <mergeCell ref="B2:Y2"/>
    <mergeCell ref="G3:U3"/>
    <mergeCell ref="B5:G5"/>
    <mergeCell ref="D6:H6"/>
    <mergeCell ref="S6:X6"/>
    <mergeCell ref="B7:B8"/>
    <mergeCell ref="C7:C8"/>
    <mergeCell ref="D7:D8"/>
    <mergeCell ref="H7:H8"/>
    <mergeCell ref="K7:M7"/>
    <mergeCell ref="N7:P7"/>
    <mergeCell ref="Q7:S7"/>
    <mergeCell ref="E8:G8"/>
    <mergeCell ref="J8:J9"/>
    <mergeCell ref="K8:K9"/>
    <mergeCell ref="L8:L9"/>
    <mergeCell ref="M8:M9"/>
    <mergeCell ref="N8:P8"/>
    <mergeCell ref="Q8:S8"/>
    <mergeCell ref="T8:T9"/>
    <mergeCell ref="U8:U9"/>
    <mergeCell ref="V8:V9"/>
    <mergeCell ref="W8:W9"/>
    <mergeCell ref="X8:X9"/>
    <mergeCell ref="Y8:Y9"/>
    <mergeCell ref="B9:B10"/>
    <mergeCell ref="C9:C10"/>
    <mergeCell ref="D9:D10"/>
    <mergeCell ref="H9:H10"/>
    <mergeCell ref="E10:G10"/>
    <mergeCell ref="J10:J11"/>
    <mergeCell ref="K10:M10"/>
    <mergeCell ref="N10:N11"/>
    <mergeCell ref="O10:O11"/>
    <mergeCell ref="P10:P11"/>
    <mergeCell ref="Q10:S10"/>
    <mergeCell ref="T10:T11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J12:J13"/>
    <mergeCell ref="K12:M12"/>
    <mergeCell ref="X12:X13"/>
    <mergeCell ref="Y12:Y13"/>
    <mergeCell ref="B13:B14"/>
    <mergeCell ref="C13:C14"/>
    <mergeCell ref="D13:D14"/>
    <mergeCell ref="H13:H14"/>
    <mergeCell ref="E14:G14"/>
    <mergeCell ref="N12:P12"/>
    <mergeCell ref="Q12:Q13"/>
    <mergeCell ref="R12:R13"/>
    <mergeCell ref="B17:B18"/>
    <mergeCell ref="C17:C18"/>
    <mergeCell ref="D17:D18"/>
    <mergeCell ref="H17:H18"/>
    <mergeCell ref="V12:V13"/>
    <mergeCell ref="W12:W13"/>
    <mergeCell ref="S12:S13"/>
    <mergeCell ref="T12:T13"/>
    <mergeCell ref="U12:U13"/>
    <mergeCell ref="S17:X17"/>
    <mergeCell ref="B19:B20"/>
    <mergeCell ref="C19:C20"/>
    <mergeCell ref="D19:D20"/>
    <mergeCell ref="J19:J20"/>
    <mergeCell ref="K19:K20"/>
    <mergeCell ref="B15:B16"/>
    <mergeCell ref="C15:C16"/>
    <mergeCell ref="D15:D16"/>
    <mergeCell ref="H15:H16"/>
    <mergeCell ref="E16:G16"/>
    <mergeCell ref="E18:G18"/>
    <mergeCell ref="K18:M18"/>
    <mergeCell ref="N18:P18"/>
    <mergeCell ref="Q18:S18"/>
    <mergeCell ref="U19:U20"/>
    <mergeCell ref="V19:V20"/>
    <mergeCell ref="W19:W20"/>
    <mergeCell ref="X19:X20"/>
    <mergeCell ref="Y19:Y20"/>
    <mergeCell ref="E20:G20"/>
    <mergeCell ref="L19:L20"/>
    <mergeCell ref="H19:H20"/>
    <mergeCell ref="M19:M20"/>
    <mergeCell ref="N19:P19"/>
    <mergeCell ref="Q19:S19"/>
    <mergeCell ref="T19:T20"/>
    <mergeCell ref="B21:B22"/>
    <mergeCell ref="C21:C22"/>
    <mergeCell ref="D21:D22"/>
    <mergeCell ref="J21:J22"/>
    <mergeCell ref="K21:M21"/>
    <mergeCell ref="N21:N22"/>
    <mergeCell ref="H21:H22"/>
    <mergeCell ref="O21:O22"/>
    <mergeCell ref="P21:P22"/>
    <mergeCell ref="N23:P23"/>
    <mergeCell ref="Q23:Q24"/>
    <mergeCell ref="R23:R24"/>
    <mergeCell ref="Q21:S21"/>
    <mergeCell ref="T21:T22"/>
    <mergeCell ref="U21:U22"/>
    <mergeCell ref="T23:T24"/>
    <mergeCell ref="U23:U24"/>
    <mergeCell ref="E22:G22"/>
    <mergeCell ref="B23:B24"/>
    <mergeCell ref="C23:C24"/>
    <mergeCell ref="D23:D24"/>
    <mergeCell ref="J23:J24"/>
    <mergeCell ref="K23:M23"/>
    <mergeCell ref="V23:V24"/>
    <mergeCell ref="W23:W24"/>
    <mergeCell ref="X23:X24"/>
    <mergeCell ref="Y21:Y22"/>
    <mergeCell ref="V21:V22"/>
    <mergeCell ref="W21:W22"/>
    <mergeCell ref="X21:X22"/>
    <mergeCell ref="H30:K30"/>
    <mergeCell ref="H31:K31"/>
    <mergeCell ref="H32:K32"/>
    <mergeCell ref="Y23:Y24"/>
    <mergeCell ref="E24:G24"/>
    <mergeCell ref="J26:M26"/>
    <mergeCell ref="H27:K27"/>
    <mergeCell ref="H28:K28"/>
    <mergeCell ref="H29:K29"/>
    <mergeCell ref="S23:S24"/>
  </mergeCells>
  <printOptions horizontalCentered="1" verticalCentered="1"/>
  <pageMargins left="0" right="0" top="0" bottom="0" header="0" footer="0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E33"/>
  <sheetViews>
    <sheetView view="pageBreakPreview" zoomScale="70" zoomScaleNormal="85" zoomScaleSheetLayoutView="70" zoomScalePageLayoutView="0" workbookViewId="0" topLeftCell="A3">
      <selection activeCell="G3" sqref="G3:U3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</row>
    <row r="2" spans="2:25" ht="33" customHeight="1">
      <c r="B2" s="474" t="s">
        <v>137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2:25" ht="26.25" customHeight="1">
      <c r="B3" s="2"/>
      <c r="C3" s="2"/>
      <c r="D3" s="2"/>
      <c r="E3" s="2"/>
      <c r="F3" s="2"/>
      <c r="G3" s="513" t="s">
        <v>0</v>
      </c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"/>
      <c r="W3" s="59" t="s">
        <v>44</v>
      </c>
      <c r="X3" s="3"/>
      <c r="Y3" s="3" t="s">
        <v>1</v>
      </c>
    </row>
    <row r="4" spans="2:25" ht="16.5" customHeight="1">
      <c r="B4" s="4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514" t="s">
        <v>242</v>
      </c>
      <c r="C5" s="514"/>
      <c r="D5" s="514"/>
      <c r="E5" s="514"/>
      <c r="F5" s="514"/>
      <c r="G5" s="514"/>
      <c r="H5" s="27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308" t="str">
        <f>'AB'!T5</f>
        <v>日時　２月２６日（日）</v>
      </c>
      <c r="U5" s="1"/>
      <c r="V5" s="1"/>
      <c r="W5" s="1"/>
      <c r="X5" s="1"/>
      <c r="Y5" s="6"/>
    </row>
    <row r="6" spans="2:24" ht="28.5" customHeight="1">
      <c r="B6" s="7"/>
      <c r="C6" s="7"/>
      <c r="D6" s="515" t="s">
        <v>2</v>
      </c>
      <c r="E6" s="515"/>
      <c r="F6" s="515"/>
      <c r="G6" s="515"/>
      <c r="H6" s="515"/>
      <c r="I6" s="5"/>
      <c r="J6" s="184" t="s">
        <v>45</v>
      </c>
      <c r="K6" s="184"/>
      <c r="L6" s="184"/>
      <c r="M6" s="202"/>
      <c r="N6" s="5"/>
      <c r="O6" s="5"/>
      <c r="P6" s="5"/>
      <c r="Q6" s="5"/>
      <c r="R6" s="5"/>
      <c r="S6" s="500" t="s">
        <v>3</v>
      </c>
      <c r="T6" s="500"/>
      <c r="U6" s="500"/>
      <c r="V6" s="500"/>
      <c r="W6" s="500"/>
      <c r="X6" s="500"/>
    </row>
    <row r="7" spans="2:83" ht="28.5" customHeight="1">
      <c r="B7" s="489">
        <v>1</v>
      </c>
      <c r="C7" s="490">
        <v>0.375</v>
      </c>
      <c r="D7" s="510" t="str">
        <f>J8</f>
        <v>ＦＣ下川</v>
      </c>
      <c r="E7" s="208">
        <v>5</v>
      </c>
      <c r="F7" s="204" t="s">
        <v>42</v>
      </c>
      <c r="G7" s="205">
        <v>3</v>
      </c>
      <c r="H7" s="499" t="str">
        <f>J10</f>
        <v>伊勢崎連取ＦＣ　A</v>
      </c>
      <c r="J7" s="8"/>
      <c r="K7" s="501" t="str">
        <f>J8</f>
        <v>ＦＣ下川</v>
      </c>
      <c r="L7" s="502"/>
      <c r="M7" s="503"/>
      <c r="N7" s="524" t="str">
        <f>J10</f>
        <v>伊勢崎連取ＦＣ　A</v>
      </c>
      <c r="O7" s="525"/>
      <c r="P7" s="526"/>
      <c r="Q7" s="504" t="str">
        <f>J12</f>
        <v>前橋天神
フットボールクラブ</v>
      </c>
      <c r="R7" s="505"/>
      <c r="S7" s="506"/>
      <c r="T7" s="9" t="s">
        <v>4</v>
      </c>
      <c r="U7" s="9" t="s">
        <v>5</v>
      </c>
      <c r="V7" s="9" t="s">
        <v>6</v>
      </c>
      <c r="W7" s="9" t="s">
        <v>7</v>
      </c>
      <c r="X7" s="9"/>
      <c r="Y7" s="28" t="s">
        <v>10</v>
      </c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</row>
    <row r="8" spans="2:25" ht="28.5" customHeight="1">
      <c r="B8" s="489"/>
      <c r="C8" s="491"/>
      <c r="D8" s="510"/>
      <c r="E8" s="251"/>
      <c r="F8" s="252"/>
      <c r="G8" s="253"/>
      <c r="H8" s="499"/>
      <c r="J8" s="543" t="str">
        <f>'組合せ'!I36</f>
        <v>ＦＣ下川</v>
      </c>
      <c r="K8" s="509"/>
      <c r="L8" s="512"/>
      <c r="M8" s="508"/>
      <c r="N8" s="529" t="s">
        <v>246</v>
      </c>
      <c r="O8" s="530"/>
      <c r="P8" s="531"/>
      <c r="Q8" s="529" t="s">
        <v>248</v>
      </c>
      <c r="R8" s="530"/>
      <c r="S8" s="531"/>
      <c r="T8" s="481">
        <f>IF(ISBLANK(E7),"",COUNTIF(K8:Q8,"○")*3+COUNTIF(K8:Q8,"△"))</f>
        <v>4</v>
      </c>
      <c r="U8" s="507">
        <f>N9+Q9</f>
        <v>7</v>
      </c>
      <c r="V8" s="507">
        <f>P9+S9</f>
        <v>5</v>
      </c>
      <c r="W8" s="507">
        <f>U8-V8</f>
        <v>2</v>
      </c>
      <c r="X8" s="475">
        <f>T8*1000+W8*10+U8</f>
        <v>4027</v>
      </c>
      <c r="Y8" s="475">
        <f>IF(ISBLANK(E7),"",RANK(X8:X13,X8:X13))</f>
        <v>1</v>
      </c>
    </row>
    <row r="9" spans="2:25" ht="28.5" customHeight="1">
      <c r="B9" s="489">
        <v>2</v>
      </c>
      <c r="C9" s="490">
        <v>0.40625</v>
      </c>
      <c r="D9" s="510" t="str">
        <f>J19</f>
        <v>ＶＩＥＮＴＯ．ＳＣ</v>
      </c>
      <c r="E9" s="209">
        <v>8</v>
      </c>
      <c r="F9" s="210" t="s">
        <v>42</v>
      </c>
      <c r="G9" s="211">
        <v>0</v>
      </c>
      <c r="H9" s="498" t="str">
        <f>J21</f>
        <v>あずま南
フットボールクラブ</v>
      </c>
      <c r="J9" s="543"/>
      <c r="K9" s="509"/>
      <c r="L9" s="512"/>
      <c r="M9" s="508"/>
      <c r="N9" s="55">
        <f>E7</f>
        <v>5</v>
      </c>
      <c r="O9" s="56" t="s">
        <v>8</v>
      </c>
      <c r="P9" s="57">
        <f>G7</f>
        <v>3</v>
      </c>
      <c r="Q9" s="55">
        <f>E11</f>
        <v>2</v>
      </c>
      <c r="R9" s="58" t="s">
        <v>9</v>
      </c>
      <c r="S9" s="57">
        <f>G11</f>
        <v>2</v>
      </c>
      <c r="T9" s="482"/>
      <c r="U9" s="507"/>
      <c r="V9" s="507"/>
      <c r="W9" s="507"/>
      <c r="X9" s="476"/>
      <c r="Y9" s="476"/>
    </row>
    <row r="10" spans="2:25" ht="28.5" customHeight="1">
      <c r="B10" s="489"/>
      <c r="C10" s="491"/>
      <c r="D10" s="510"/>
      <c r="E10" s="251"/>
      <c r="F10" s="252"/>
      <c r="G10" s="253"/>
      <c r="H10" s="498"/>
      <c r="J10" s="542" t="str">
        <f>'組合せ'!P36</f>
        <v>伊勢崎連取ＦＣ　A</v>
      </c>
      <c r="K10" s="529" t="s">
        <v>247</v>
      </c>
      <c r="L10" s="530"/>
      <c r="M10" s="531"/>
      <c r="N10" s="509"/>
      <c r="O10" s="512"/>
      <c r="P10" s="508"/>
      <c r="Q10" s="529" t="s">
        <v>246</v>
      </c>
      <c r="R10" s="530"/>
      <c r="S10" s="531"/>
      <c r="T10" s="481">
        <f>IF(ISBLANK(E7),"",COUNTIF(K10:Q10,"○")*3+COUNTIF(K10:Q10,"△"))</f>
        <v>3</v>
      </c>
      <c r="U10" s="507">
        <f>K11+Q11</f>
        <v>5</v>
      </c>
      <c r="V10" s="507">
        <f>M11+S11</f>
        <v>6</v>
      </c>
      <c r="W10" s="507">
        <f>U10-V10</f>
        <v>-1</v>
      </c>
      <c r="X10" s="475">
        <f>T10*1000+W10*10+U10</f>
        <v>2995</v>
      </c>
      <c r="Y10" s="475">
        <f>IF(ISBLANK(E7),"",RANK(X8:X13,X8:X13))</f>
        <v>2</v>
      </c>
    </row>
    <row r="11" spans="2:25" ht="28.5" customHeight="1">
      <c r="B11" s="489">
        <v>3</v>
      </c>
      <c r="C11" s="490">
        <v>0.4375</v>
      </c>
      <c r="D11" s="510" t="str">
        <f>'IJ'!J8</f>
        <v>ＦＣ下川</v>
      </c>
      <c r="E11" s="209">
        <v>2</v>
      </c>
      <c r="F11" s="210" t="s">
        <v>42</v>
      </c>
      <c r="G11" s="211">
        <v>2</v>
      </c>
      <c r="H11" s="499" t="str">
        <f>J12</f>
        <v>前橋天神
フットボールクラブ</v>
      </c>
      <c r="J11" s="542"/>
      <c r="K11" s="55">
        <f>G7</f>
        <v>3</v>
      </c>
      <c r="L11" s="58" t="s">
        <v>9</v>
      </c>
      <c r="M11" s="57">
        <f>E7</f>
        <v>5</v>
      </c>
      <c r="N11" s="509"/>
      <c r="O11" s="512"/>
      <c r="P11" s="508"/>
      <c r="Q11" s="55">
        <f>E15</f>
        <v>2</v>
      </c>
      <c r="R11" s="58" t="s">
        <v>9</v>
      </c>
      <c r="S11" s="57">
        <f>G15</f>
        <v>1</v>
      </c>
      <c r="T11" s="482"/>
      <c r="U11" s="507"/>
      <c r="V11" s="507"/>
      <c r="W11" s="507"/>
      <c r="X11" s="476"/>
      <c r="Y11" s="476"/>
    </row>
    <row r="12" spans="2:25" ht="28.5" customHeight="1">
      <c r="B12" s="489"/>
      <c r="C12" s="491"/>
      <c r="D12" s="510"/>
      <c r="E12" s="251"/>
      <c r="F12" s="252"/>
      <c r="G12" s="253"/>
      <c r="H12" s="499"/>
      <c r="J12" s="541" t="str">
        <f>'組合せ'!W36</f>
        <v>前橋天神
フットボールクラブ</v>
      </c>
      <c r="K12" s="529" t="s">
        <v>248</v>
      </c>
      <c r="L12" s="530"/>
      <c r="M12" s="531"/>
      <c r="N12" s="529" t="s">
        <v>249</v>
      </c>
      <c r="O12" s="530"/>
      <c r="P12" s="531"/>
      <c r="Q12" s="509"/>
      <c r="R12" s="512"/>
      <c r="S12" s="508"/>
      <c r="T12" s="481">
        <f>IF(ISBLANK(E7),"",COUNTIF(K12:Q12,"○")*3+COUNTIF(K12:Q12,"△"))</f>
        <v>1</v>
      </c>
      <c r="U12" s="507">
        <f>K13+N13</f>
        <v>3</v>
      </c>
      <c r="V12" s="507">
        <f>M13+P13</f>
        <v>4</v>
      </c>
      <c r="W12" s="507">
        <f>U12-V12</f>
        <v>-1</v>
      </c>
      <c r="X12" s="475">
        <f>T12*1000+W12*10+U12</f>
        <v>993</v>
      </c>
      <c r="Y12" s="475">
        <f>IF(ISBLANK(E7),"",RANK(X8:X13,X8:X13))</f>
        <v>3</v>
      </c>
    </row>
    <row r="13" spans="2:25" ht="28.5" customHeight="1">
      <c r="B13" s="489">
        <v>4</v>
      </c>
      <c r="C13" s="490">
        <v>0.46875</v>
      </c>
      <c r="D13" s="510" t="str">
        <f>J19</f>
        <v>ＶＩＥＮＴＯ．ＳＣ</v>
      </c>
      <c r="E13" s="209">
        <v>11</v>
      </c>
      <c r="F13" s="210" t="s">
        <v>42</v>
      </c>
      <c r="G13" s="211">
        <v>0</v>
      </c>
      <c r="H13" s="499" t="str">
        <f>J23</f>
        <v>前橋原町ＦＣ</v>
      </c>
      <c r="J13" s="541"/>
      <c r="K13" s="55">
        <f>G11</f>
        <v>2</v>
      </c>
      <c r="L13" s="58" t="s">
        <v>9</v>
      </c>
      <c r="M13" s="57">
        <f>E11</f>
        <v>2</v>
      </c>
      <c r="N13" s="55">
        <f>G15</f>
        <v>1</v>
      </c>
      <c r="O13" s="58" t="s">
        <v>9</v>
      </c>
      <c r="P13" s="57">
        <f>E15</f>
        <v>2</v>
      </c>
      <c r="Q13" s="509"/>
      <c r="R13" s="512"/>
      <c r="S13" s="508"/>
      <c r="T13" s="482"/>
      <c r="U13" s="507"/>
      <c r="V13" s="507"/>
      <c r="W13" s="507"/>
      <c r="X13" s="476"/>
      <c r="Y13" s="476"/>
    </row>
    <row r="14" spans="2:8" ht="28.5" customHeight="1">
      <c r="B14" s="489"/>
      <c r="C14" s="491"/>
      <c r="D14" s="510"/>
      <c r="E14" s="251"/>
      <c r="F14" s="252"/>
      <c r="G14" s="253"/>
      <c r="H14" s="499"/>
    </row>
    <row r="15" spans="2:24" ht="28.5" customHeight="1">
      <c r="B15" s="489">
        <v>5</v>
      </c>
      <c r="C15" s="490">
        <v>0.5</v>
      </c>
      <c r="D15" s="499" t="str">
        <f>J10</f>
        <v>伊勢崎連取ＦＣ　A</v>
      </c>
      <c r="E15" s="209">
        <v>2</v>
      </c>
      <c r="F15" s="210" t="s">
        <v>42</v>
      </c>
      <c r="G15" s="211">
        <v>1</v>
      </c>
      <c r="H15" s="499" t="str">
        <f>J12</f>
        <v>前橋天神
フットボールクラブ</v>
      </c>
      <c r="J15" s="14"/>
      <c r="K15" s="14"/>
      <c r="L15" s="1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2:8" ht="28.5" customHeight="1">
      <c r="B16" s="489"/>
      <c r="C16" s="491"/>
      <c r="D16" s="499"/>
      <c r="E16" s="251"/>
      <c r="F16" s="252"/>
      <c r="G16" s="253"/>
      <c r="H16" s="499"/>
    </row>
    <row r="17" spans="2:24" ht="28.5" customHeight="1">
      <c r="B17" s="489">
        <v>6</v>
      </c>
      <c r="C17" s="490">
        <v>0.53125</v>
      </c>
      <c r="D17" s="498" t="str">
        <f>J21</f>
        <v>あずま南
フットボールクラブ</v>
      </c>
      <c r="E17" s="209">
        <v>4</v>
      </c>
      <c r="F17" s="210" t="s">
        <v>42</v>
      </c>
      <c r="G17" s="211">
        <v>1</v>
      </c>
      <c r="H17" s="499" t="str">
        <f>J23</f>
        <v>前橋原町ＦＣ</v>
      </c>
      <c r="J17" s="184" t="s">
        <v>24</v>
      </c>
      <c r="K17" s="184"/>
      <c r="L17" s="184"/>
      <c r="M17" s="202"/>
      <c r="N17" s="5"/>
      <c r="O17" s="5"/>
      <c r="P17" s="5"/>
      <c r="Q17" s="5"/>
      <c r="R17" s="5"/>
      <c r="S17" s="500" t="s">
        <v>3</v>
      </c>
      <c r="T17" s="500"/>
      <c r="U17" s="500"/>
      <c r="V17" s="500"/>
      <c r="W17" s="500"/>
      <c r="X17" s="500"/>
    </row>
    <row r="18" spans="2:25" ht="28.5" customHeight="1">
      <c r="B18" s="489"/>
      <c r="C18" s="491"/>
      <c r="D18" s="498"/>
      <c r="E18" s="251"/>
      <c r="F18" s="252"/>
      <c r="G18" s="253"/>
      <c r="H18" s="499"/>
      <c r="J18" s="8"/>
      <c r="K18" s="501" t="str">
        <f>J19</f>
        <v>ＶＩＥＮＴＯ．ＳＣ</v>
      </c>
      <c r="L18" s="502"/>
      <c r="M18" s="503"/>
      <c r="N18" s="504" t="str">
        <f>J21</f>
        <v>あずま南
フットボールクラブ</v>
      </c>
      <c r="O18" s="505"/>
      <c r="P18" s="506"/>
      <c r="Q18" s="504" t="str">
        <f>J23</f>
        <v>前橋原町ＦＣ</v>
      </c>
      <c r="R18" s="505"/>
      <c r="S18" s="506"/>
      <c r="T18" s="9" t="s">
        <v>4</v>
      </c>
      <c r="U18" s="9" t="s">
        <v>5</v>
      </c>
      <c r="V18" s="9" t="s">
        <v>6</v>
      </c>
      <c r="W18" s="9" t="s">
        <v>7</v>
      </c>
      <c r="X18" s="9"/>
      <c r="Y18" s="28" t="s">
        <v>10</v>
      </c>
    </row>
    <row r="19" spans="2:25" ht="28.5" customHeight="1">
      <c r="B19" s="489">
        <v>7</v>
      </c>
      <c r="C19" s="490">
        <v>0.5625</v>
      </c>
      <c r="D19" s="527" t="str">
        <f>J19</f>
        <v>ＶＩＥＮＴＯ．ＳＣ</v>
      </c>
      <c r="E19" s="209">
        <v>5</v>
      </c>
      <c r="F19" s="210" t="s">
        <v>42</v>
      </c>
      <c r="G19" s="211">
        <v>0</v>
      </c>
      <c r="H19" s="493" t="str">
        <f>J8</f>
        <v>ＦＣ下川</v>
      </c>
      <c r="J19" s="538" t="str">
        <f>'組合せ'!AD36</f>
        <v>ＶＩＥＮＴＯ．ＳＣ</v>
      </c>
      <c r="K19" s="485"/>
      <c r="L19" s="483"/>
      <c r="M19" s="487"/>
      <c r="N19" s="529" t="s">
        <v>246</v>
      </c>
      <c r="O19" s="530"/>
      <c r="P19" s="531"/>
      <c r="Q19" s="467" t="s">
        <v>246</v>
      </c>
      <c r="R19" s="468"/>
      <c r="S19" s="469"/>
      <c r="T19" s="481">
        <f>IF(ISBLANK(E7),"",COUNTIF(K19:Q19,"○")*3+COUNTIF(K19:Q19,"△"))</f>
        <v>6</v>
      </c>
      <c r="U19" s="478">
        <f>N20+Q20</f>
        <v>19</v>
      </c>
      <c r="V19" s="478">
        <f>P20+S20</f>
        <v>0</v>
      </c>
      <c r="W19" s="478">
        <f>U19-V19</f>
        <v>19</v>
      </c>
      <c r="X19" s="475">
        <f>T19*1000+W19*10+U19</f>
        <v>6209</v>
      </c>
      <c r="Y19" s="475">
        <f>IF(ISBLANK(E9),"",RANK(X19:X24,X19:X24))</f>
        <v>1</v>
      </c>
    </row>
    <row r="20" spans="2:25" ht="28.5" customHeight="1">
      <c r="B20" s="489"/>
      <c r="C20" s="491"/>
      <c r="D20" s="528"/>
      <c r="E20" s="251"/>
      <c r="F20" s="252"/>
      <c r="G20" s="253"/>
      <c r="H20" s="494"/>
      <c r="J20" s="538"/>
      <c r="K20" s="486"/>
      <c r="L20" s="484"/>
      <c r="M20" s="488"/>
      <c r="N20" s="55">
        <f>E9</f>
        <v>8</v>
      </c>
      <c r="O20" s="58" t="s">
        <v>9</v>
      </c>
      <c r="P20" s="57">
        <f>G9</f>
        <v>0</v>
      </c>
      <c r="Q20" s="55">
        <f>E13</f>
        <v>11</v>
      </c>
      <c r="R20" s="58" t="s">
        <v>9</v>
      </c>
      <c r="S20" s="57">
        <f>G13</f>
        <v>0</v>
      </c>
      <c r="T20" s="482"/>
      <c r="U20" s="479"/>
      <c r="V20" s="479"/>
      <c r="W20" s="479"/>
      <c r="X20" s="476"/>
      <c r="Y20" s="476"/>
    </row>
    <row r="21" spans="2:25" ht="28.5" customHeight="1">
      <c r="B21" s="489">
        <v>8</v>
      </c>
      <c r="C21" s="490">
        <v>0.59375</v>
      </c>
      <c r="D21" s="518" t="str">
        <f>J21</f>
        <v>あずま南
フットボールクラブ</v>
      </c>
      <c r="E21" s="209">
        <v>2</v>
      </c>
      <c r="F21" s="210" t="s">
        <v>42</v>
      </c>
      <c r="G21" s="211">
        <v>3</v>
      </c>
      <c r="H21" s="493" t="str">
        <f>J10</f>
        <v>伊勢崎連取ＦＣ　A</v>
      </c>
      <c r="J21" s="539" t="str">
        <f>'組合せ'!AK36</f>
        <v>あずま南
フットボールクラブ</v>
      </c>
      <c r="K21" s="467" t="s">
        <v>247</v>
      </c>
      <c r="L21" s="468"/>
      <c r="M21" s="480"/>
      <c r="N21" s="485"/>
      <c r="O21" s="483"/>
      <c r="P21" s="487"/>
      <c r="Q21" s="529" t="s">
        <v>246</v>
      </c>
      <c r="R21" s="530"/>
      <c r="S21" s="531"/>
      <c r="T21" s="481">
        <f>IF(ISBLANK(E7),"",COUNTIF(K21:Q21,"○")*3+COUNTIF(K21:Q21,"△"))</f>
        <v>3</v>
      </c>
      <c r="U21" s="478">
        <f>K22+Q22</f>
        <v>4</v>
      </c>
      <c r="V21" s="478">
        <f>M22+S22</f>
        <v>9</v>
      </c>
      <c r="W21" s="478">
        <f>M22+S22</f>
        <v>9</v>
      </c>
      <c r="X21" s="475">
        <f>T21*1000+W21*10+U21</f>
        <v>3094</v>
      </c>
      <c r="Y21" s="475">
        <f>IF(ISBLANK(E9),"",RANK(X19:X24,X19:X24))</f>
        <v>2</v>
      </c>
    </row>
    <row r="22" spans="2:25" ht="28.5" customHeight="1">
      <c r="B22" s="489"/>
      <c r="C22" s="491"/>
      <c r="D22" s="519"/>
      <c r="E22" s="251"/>
      <c r="F22" s="252"/>
      <c r="G22" s="253"/>
      <c r="H22" s="494"/>
      <c r="J22" s="540"/>
      <c r="K22" s="55">
        <f>G9</f>
        <v>0</v>
      </c>
      <c r="L22" s="58" t="s">
        <v>9</v>
      </c>
      <c r="M22" s="57">
        <f>E9</f>
        <v>8</v>
      </c>
      <c r="N22" s="486"/>
      <c r="O22" s="484"/>
      <c r="P22" s="488"/>
      <c r="Q22" s="55">
        <f>E17</f>
        <v>4</v>
      </c>
      <c r="R22" s="58" t="s">
        <v>9</v>
      </c>
      <c r="S22" s="57">
        <f>G17</f>
        <v>1</v>
      </c>
      <c r="T22" s="482"/>
      <c r="U22" s="479"/>
      <c r="V22" s="479"/>
      <c r="W22" s="479"/>
      <c r="X22" s="476"/>
      <c r="Y22" s="476"/>
    </row>
    <row r="23" spans="2:25" ht="28.5" customHeight="1">
      <c r="B23" s="489">
        <v>9</v>
      </c>
      <c r="C23" s="490">
        <v>0.625</v>
      </c>
      <c r="D23" s="493" t="str">
        <f>J23</f>
        <v>前橋原町ＦＣ</v>
      </c>
      <c r="E23" s="209">
        <v>0</v>
      </c>
      <c r="F23" s="210" t="s">
        <v>42</v>
      </c>
      <c r="G23" s="211">
        <v>3</v>
      </c>
      <c r="H23" s="493" t="str">
        <f>J12</f>
        <v>前橋天神
フットボールクラブ</v>
      </c>
      <c r="J23" s="538" t="str">
        <f>'組合せ'!AR36</f>
        <v>前橋原町ＦＣ</v>
      </c>
      <c r="K23" s="467" t="s">
        <v>247</v>
      </c>
      <c r="L23" s="468"/>
      <c r="M23" s="480"/>
      <c r="N23" s="467" t="s">
        <v>249</v>
      </c>
      <c r="O23" s="468"/>
      <c r="P23" s="480"/>
      <c r="Q23" s="485"/>
      <c r="R23" s="483"/>
      <c r="S23" s="487"/>
      <c r="T23" s="481">
        <f>IF(ISBLANK(E7),"",COUNTIF(K23:Q23,"○")*3+COUNTIF(K23:Q23,"△"))</f>
        <v>0</v>
      </c>
      <c r="U23" s="478">
        <f>K24+N24</f>
        <v>1</v>
      </c>
      <c r="V23" s="478">
        <f>M24+P24</f>
        <v>15</v>
      </c>
      <c r="W23" s="478">
        <f>U23-V23</f>
        <v>-14</v>
      </c>
      <c r="X23" s="475">
        <f>T23*1000+W23*10+U23</f>
        <v>-139</v>
      </c>
      <c r="Y23" s="475">
        <f>IF(ISBLANK(E9),"",RANK(X19:X24,X19:X24))</f>
        <v>3</v>
      </c>
    </row>
    <row r="24" spans="2:25" s="10" customFormat="1" ht="28.5" customHeight="1">
      <c r="B24" s="489"/>
      <c r="C24" s="491"/>
      <c r="D24" s="494"/>
      <c r="E24" s="251"/>
      <c r="F24" s="252"/>
      <c r="G24" s="253"/>
      <c r="H24" s="494"/>
      <c r="I24" s="1"/>
      <c r="J24" s="538"/>
      <c r="K24" s="55">
        <f>G13</f>
        <v>0</v>
      </c>
      <c r="L24" s="58" t="s">
        <v>9</v>
      </c>
      <c r="M24" s="57">
        <f>E13</f>
        <v>11</v>
      </c>
      <c r="N24" s="55">
        <f>G17</f>
        <v>1</v>
      </c>
      <c r="O24" s="58" t="s">
        <v>9</v>
      </c>
      <c r="P24" s="57">
        <f>E17</f>
        <v>4</v>
      </c>
      <c r="Q24" s="486"/>
      <c r="R24" s="484"/>
      <c r="S24" s="488"/>
      <c r="T24" s="482"/>
      <c r="U24" s="479"/>
      <c r="V24" s="479"/>
      <c r="W24" s="479"/>
      <c r="X24" s="476"/>
      <c r="Y24" s="476"/>
    </row>
    <row r="25" spans="2:25" s="10" customFormat="1" ht="17.25" customHeight="1">
      <c r="B25" s="11"/>
      <c r="C25" s="11"/>
      <c r="D25" s="11"/>
      <c r="J25" s="6"/>
      <c r="Y25" s="6"/>
    </row>
    <row r="26" spans="4:25" s="10" customFormat="1" ht="17.25" customHeight="1">
      <c r="D26" s="12"/>
      <c r="E26" s="13" t="s">
        <v>10</v>
      </c>
      <c r="F26" s="12"/>
      <c r="G26" s="12"/>
      <c r="H26" s="14"/>
      <c r="I26" s="15"/>
      <c r="J26" s="410"/>
      <c r="K26" s="410"/>
      <c r="L26" s="410"/>
      <c r="M26" s="41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4:25" s="10" customFormat="1" ht="27.75" customHeight="1">
      <c r="D27" s="16"/>
      <c r="E27" s="17" t="s">
        <v>11</v>
      </c>
      <c r="F27" s="18" t="s">
        <v>12</v>
      </c>
      <c r="G27" s="19"/>
      <c r="H27" s="535" t="s">
        <v>103</v>
      </c>
      <c r="I27" s="536"/>
      <c r="J27" s="536"/>
      <c r="K27" s="537"/>
      <c r="L27" s="14"/>
      <c r="M27" s="14"/>
      <c r="N27" s="14"/>
      <c r="O27" s="14"/>
      <c r="P27" s="14"/>
      <c r="Q27" s="14"/>
      <c r="R27" s="14"/>
      <c r="S27" s="20"/>
      <c r="T27" s="20"/>
      <c r="U27" s="21"/>
      <c r="V27" s="14"/>
      <c r="W27" s="14"/>
      <c r="X27" s="14"/>
      <c r="Y27" s="22"/>
    </row>
    <row r="28" spans="4:27" s="10" customFormat="1" ht="27.75" customHeight="1">
      <c r="D28" s="16"/>
      <c r="E28" s="17" t="s">
        <v>13</v>
      </c>
      <c r="F28" s="18" t="s">
        <v>12</v>
      </c>
      <c r="G28" s="19"/>
      <c r="H28" s="535" t="s">
        <v>124</v>
      </c>
      <c r="I28" s="536"/>
      <c r="J28" s="536"/>
      <c r="K28" s="537"/>
      <c r="L28" s="14"/>
      <c r="M28" s="14"/>
      <c r="N28" s="14"/>
      <c r="O28" s="14"/>
      <c r="P28" s="14"/>
      <c r="Q28" s="14"/>
      <c r="R28" s="14"/>
      <c r="S28" s="20"/>
      <c r="T28" s="20"/>
      <c r="U28" s="21"/>
      <c r="V28" s="14"/>
      <c r="W28" s="14"/>
      <c r="X28" s="14"/>
      <c r="Y28" s="22"/>
      <c r="Z28" s="14"/>
      <c r="AA28" s="14"/>
    </row>
    <row r="29" spans="4:25" s="10" customFormat="1" ht="27.75" customHeight="1">
      <c r="D29" s="16"/>
      <c r="E29" s="17" t="s">
        <v>14</v>
      </c>
      <c r="F29" s="18" t="s">
        <v>12</v>
      </c>
      <c r="G29" s="19"/>
      <c r="H29" s="535" t="s">
        <v>250</v>
      </c>
      <c r="I29" s="536"/>
      <c r="J29" s="536"/>
      <c r="K29" s="537"/>
      <c r="L29" s="14"/>
      <c r="M29" s="14"/>
      <c r="N29" s="14"/>
      <c r="O29" s="14"/>
      <c r="P29" s="14"/>
      <c r="Q29" s="14"/>
      <c r="R29" s="14"/>
      <c r="S29" s="20"/>
      <c r="T29" s="20"/>
      <c r="U29" s="21"/>
      <c r="V29" s="14"/>
      <c r="W29" s="14"/>
      <c r="X29" s="14"/>
      <c r="Y29" s="14"/>
    </row>
    <row r="30" spans="4:25" s="10" customFormat="1" ht="27.75" customHeight="1">
      <c r="D30" s="16"/>
      <c r="E30" s="17" t="s">
        <v>15</v>
      </c>
      <c r="F30" s="18" t="s">
        <v>12</v>
      </c>
      <c r="G30" s="19"/>
      <c r="H30" s="535" t="s">
        <v>108</v>
      </c>
      <c r="I30" s="536"/>
      <c r="J30" s="536"/>
      <c r="K30" s="537"/>
      <c r="L30" s="14"/>
      <c r="M30" s="14"/>
      <c r="N30" s="14"/>
      <c r="O30" s="14"/>
      <c r="P30" s="14"/>
      <c r="Q30" s="14"/>
      <c r="R30" s="14"/>
      <c r="S30" s="20"/>
      <c r="T30" s="20"/>
      <c r="U30" s="21"/>
      <c r="V30" s="14"/>
      <c r="W30" s="14"/>
      <c r="X30" s="14"/>
      <c r="Y30" s="14"/>
    </row>
    <row r="31" spans="4:25" s="10" customFormat="1" ht="27.75" customHeight="1">
      <c r="D31" s="16"/>
      <c r="E31" s="17" t="s">
        <v>16</v>
      </c>
      <c r="F31" s="18" t="s">
        <v>12</v>
      </c>
      <c r="G31" s="19"/>
      <c r="H31" s="535" t="s">
        <v>129</v>
      </c>
      <c r="I31" s="536"/>
      <c r="J31" s="536"/>
      <c r="K31" s="537"/>
      <c r="L31" s="14"/>
      <c r="M31" s="14"/>
      <c r="N31" s="14"/>
      <c r="O31" s="14"/>
      <c r="P31" s="14"/>
      <c r="Q31" s="14"/>
      <c r="R31" s="14"/>
      <c r="S31" s="20"/>
      <c r="T31" s="23"/>
      <c r="U31" s="14"/>
      <c r="V31" s="14"/>
      <c r="W31" s="14"/>
      <c r="X31" s="14"/>
      <c r="Y31" s="14"/>
    </row>
    <row r="32" spans="4:25" s="10" customFormat="1" ht="27.75" customHeight="1">
      <c r="D32" s="16"/>
      <c r="E32" s="17" t="s">
        <v>17</v>
      </c>
      <c r="F32" s="18" t="s">
        <v>12</v>
      </c>
      <c r="G32" s="19"/>
      <c r="H32" s="535" t="s">
        <v>98</v>
      </c>
      <c r="I32" s="536"/>
      <c r="J32" s="536"/>
      <c r="K32" s="537"/>
      <c r="L32" s="14"/>
      <c r="M32" s="14"/>
      <c r="N32" s="14"/>
      <c r="O32" s="14"/>
      <c r="P32" s="14"/>
      <c r="Q32" s="14"/>
      <c r="R32" s="14"/>
      <c r="S32" s="20"/>
      <c r="T32" s="24"/>
      <c r="U32" s="15"/>
      <c r="V32" s="14"/>
      <c r="W32" s="14"/>
      <c r="X32" s="14"/>
      <c r="Y32" s="14"/>
    </row>
    <row r="33" spans="4:25" s="10" customFormat="1" ht="17.25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28">
    <mergeCell ref="H21:H22"/>
    <mergeCell ref="H23:H24"/>
    <mergeCell ref="A1:Z1"/>
    <mergeCell ref="B2:Y2"/>
    <mergeCell ref="G3:U3"/>
    <mergeCell ref="B5:G5"/>
    <mergeCell ref="D6:H6"/>
    <mergeCell ref="S6:X6"/>
    <mergeCell ref="B7:B8"/>
    <mergeCell ref="C7:C8"/>
    <mergeCell ref="D7:D8"/>
    <mergeCell ref="H7:H8"/>
    <mergeCell ref="K7:M7"/>
    <mergeCell ref="N7:P7"/>
    <mergeCell ref="Q7:S7"/>
    <mergeCell ref="J8:J9"/>
    <mergeCell ref="K8:K9"/>
    <mergeCell ref="L8:L9"/>
    <mergeCell ref="M8:M9"/>
    <mergeCell ref="N8:P8"/>
    <mergeCell ref="Y10:Y11"/>
    <mergeCell ref="Q8:S8"/>
    <mergeCell ref="T8:T9"/>
    <mergeCell ref="U8:U9"/>
    <mergeCell ref="V8:V9"/>
    <mergeCell ref="W8:W9"/>
    <mergeCell ref="X8:X9"/>
    <mergeCell ref="B11:B12"/>
    <mergeCell ref="C11:C12"/>
    <mergeCell ref="D11:D12"/>
    <mergeCell ref="H11:H12"/>
    <mergeCell ref="Y8:Y9"/>
    <mergeCell ref="N10:N11"/>
    <mergeCell ref="O10:O11"/>
    <mergeCell ref="P10:P11"/>
    <mergeCell ref="Q10:S10"/>
    <mergeCell ref="T10:T11"/>
    <mergeCell ref="J12:J13"/>
    <mergeCell ref="K12:M12"/>
    <mergeCell ref="N12:P12"/>
    <mergeCell ref="Q12:Q13"/>
    <mergeCell ref="R12:R13"/>
    <mergeCell ref="B9:B10"/>
    <mergeCell ref="C9:C10"/>
    <mergeCell ref="D9:D10"/>
    <mergeCell ref="H9:H10"/>
    <mergeCell ref="J10:J11"/>
    <mergeCell ref="T12:T13"/>
    <mergeCell ref="U12:U13"/>
    <mergeCell ref="V12:V13"/>
    <mergeCell ref="W12:W13"/>
    <mergeCell ref="X12:X13"/>
    <mergeCell ref="K10:M10"/>
    <mergeCell ref="U10:U11"/>
    <mergeCell ref="V10:V11"/>
    <mergeCell ref="W10:W11"/>
    <mergeCell ref="X10:X11"/>
    <mergeCell ref="Y12:Y13"/>
    <mergeCell ref="B13:B14"/>
    <mergeCell ref="C13:C14"/>
    <mergeCell ref="D13:D14"/>
    <mergeCell ref="H13:H14"/>
    <mergeCell ref="B15:B16"/>
    <mergeCell ref="C15:C16"/>
    <mergeCell ref="D15:D16"/>
    <mergeCell ref="H15:H16"/>
    <mergeCell ref="S12:S13"/>
    <mergeCell ref="B17:B18"/>
    <mergeCell ref="C17:C18"/>
    <mergeCell ref="D17:D18"/>
    <mergeCell ref="H17:H18"/>
    <mergeCell ref="S17:X17"/>
    <mergeCell ref="K18:M18"/>
    <mergeCell ref="N18:P18"/>
    <mergeCell ref="Q18:S18"/>
    <mergeCell ref="B19:B20"/>
    <mergeCell ref="C19:C20"/>
    <mergeCell ref="D19:D20"/>
    <mergeCell ref="J19:J20"/>
    <mergeCell ref="K19:K20"/>
    <mergeCell ref="L19:L20"/>
    <mergeCell ref="H19:H20"/>
    <mergeCell ref="X19:X20"/>
    <mergeCell ref="Y19:Y20"/>
    <mergeCell ref="B21:B22"/>
    <mergeCell ref="C21:C22"/>
    <mergeCell ref="D21:D22"/>
    <mergeCell ref="J21:J22"/>
    <mergeCell ref="K21:M21"/>
    <mergeCell ref="N21:N22"/>
    <mergeCell ref="M19:M20"/>
    <mergeCell ref="N19:P19"/>
    <mergeCell ref="P21:P22"/>
    <mergeCell ref="N23:P23"/>
    <mergeCell ref="Q23:Q24"/>
    <mergeCell ref="R23:R24"/>
    <mergeCell ref="Q21:S21"/>
    <mergeCell ref="W19:W20"/>
    <mergeCell ref="Q19:S19"/>
    <mergeCell ref="T19:T20"/>
    <mergeCell ref="U19:U20"/>
    <mergeCell ref="V19:V20"/>
    <mergeCell ref="T21:T22"/>
    <mergeCell ref="U21:U22"/>
    <mergeCell ref="T23:T24"/>
    <mergeCell ref="U23:U24"/>
    <mergeCell ref="B23:B24"/>
    <mergeCell ref="C23:C24"/>
    <mergeCell ref="D23:D24"/>
    <mergeCell ref="J23:J24"/>
    <mergeCell ref="K23:M23"/>
    <mergeCell ref="O21:O22"/>
    <mergeCell ref="W23:W24"/>
    <mergeCell ref="X23:X24"/>
    <mergeCell ref="Y21:Y22"/>
    <mergeCell ref="V21:V22"/>
    <mergeCell ref="W21:W22"/>
    <mergeCell ref="X21:X22"/>
    <mergeCell ref="H30:K30"/>
    <mergeCell ref="H31:K31"/>
    <mergeCell ref="H32:K32"/>
    <mergeCell ref="Y23:Y24"/>
    <mergeCell ref="J26:M26"/>
    <mergeCell ref="H27:K27"/>
    <mergeCell ref="H28:K28"/>
    <mergeCell ref="H29:K29"/>
    <mergeCell ref="S23:S24"/>
    <mergeCell ref="V23:V24"/>
  </mergeCells>
  <printOptions horizontalCentered="1" verticalCentered="1"/>
  <pageMargins left="0" right="0" top="0" bottom="0" header="0" footer="0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32"/>
  <sheetViews>
    <sheetView view="pageBreakPreview" zoomScale="85" zoomScaleNormal="85" zoomScaleSheetLayoutView="85" zoomScalePageLayoutView="0" workbookViewId="0" topLeftCell="A1">
      <selection activeCell="B2" sqref="B2:AG2"/>
    </sheetView>
  </sheetViews>
  <sheetFormatPr defaultColWidth="9.140625" defaultRowHeight="15"/>
  <cols>
    <col min="1" max="1" width="1.7109375" style="29" customWidth="1"/>
    <col min="2" max="2" width="3.57421875" style="29" customWidth="1"/>
    <col min="3" max="3" width="5.57421875" style="29" customWidth="1"/>
    <col min="4" max="4" width="9.57421875" style="29" customWidth="1"/>
    <col min="5" max="7" width="2.57421875" style="29" customWidth="1"/>
    <col min="8" max="9" width="9.57421875" style="29" customWidth="1"/>
    <col min="10" max="12" width="2.57421875" style="29" customWidth="1"/>
    <col min="13" max="13" width="9.57421875" style="29" customWidth="1"/>
    <col min="14" max="14" width="3.57421875" style="29" customWidth="1"/>
    <col min="15" max="15" width="7.8515625" style="36" customWidth="1"/>
    <col min="16" max="27" width="2.57421875" style="29" customWidth="1"/>
    <col min="28" max="28" width="5.57421875" style="35" customWidth="1"/>
    <col min="29" max="31" width="5.57421875" style="29" customWidth="1"/>
    <col min="32" max="32" width="5.57421875" style="29" hidden="1" customWidth="1"/>
    <col min="33" max="33" width="5.57421875" style="36" customWidth="1"/>
    <col min="34" max="34" width="2.00390625" style="29" customWidth="1"/>
    <col min="35" max="16384" width="9.00390625" style="29" customWidth="1"/>
  </cols>
  <sheetData>
    <row r="1" spans="1:34" ht="13.5">
      <c r="A1" s="640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</row>
    <row r="2" spans="2:33" ht="33" customHeight="1">
      <c r="B2" s="641" t="s">
        <v>138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</row>
    <row r="3" spans="2:33" ht="21.75" customHeight="1">
      <c r="B3" s="135"/>
      <c r="C3" s="161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</row>
    <row r="4" spans="2:33" ht="26.25" customHeight="1">
      <c r="B4" s="30" t="s">
        <v>63</v>
      </c>
      <c r="C4" s="30"/>
      <c r="D4" s="30" t="s">
        <v>243</v>
      </c>
      <c r="E4" s="30"/>
      <c r="F4" s="30"/>
      <c r="G4" s="31"/>
      <c r="H4" s="31"/>
      <c r="I4" s="31"/>
      <c r="J4" s="31"/>
      <c r="K4" s="31"/>
      <c r="L4" s="31"/>
      <c r="M4" s="31"/>
      <c r="N4" s="31"/>
      <c r="O4" s="309" t="str">
        <f>'AB'!T5</f>
        <v>日時　２月２６日（日）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 t="s">
        <v>48</v>
      </c>
      <c r="AC4" s="31"/>
      <c r="AD4" s="30"/>
      <c r="AE4" s="32" t="s">
        <v>150</v>
      </c>
      <c r="AF4" s="33" t="s">
        <v>1</v>
      </c>
      <c r="AG4" s="31" t="s">
        <v>47</v>
      </c>
    </row>
    <row r="5" spans="2:33" ht="14.25" customHeight="1">
      <c r="B5" s="30"/>
      <c r="C5" s="30"/>
      <c r="D5" s="30"/>
      <c r="E5" s="30"/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0"/>
      <c r="AE5" s="32"/>
      <c r="AF5" s="33"/>
      <c r="AG5" s="30"/>
    </row>
    <row r="6" spans="2:32" ht="20.25" customHeight="1">
      <c r="B6" s="34"/>
      <c r="C6" s="34"/>
      <c r="D6" s="642" t="s">
        <v>175</v>
      </c>
      <c r="E6" s="643"/>
      <c r="F6" s="643"/>
      <c r="G6" s="643"/>
      <c r="H6" s="644"/>
      <c r="I6" s="645" t="s">
        <v>154</v>
      </c>
      <c r="J6" s="646"/>
      <c r="K6" s="646"/>
      <c r="L6" s="646"/>
      <c r="M6" s="647"/>
      <c r="N6" s="35"/>
      <c r="O6" s="219" t="s">
        <v>227</v>
      </c>
      <c r="P6" s="220"/>
      <c r="Q6" s="220"/>
      <c r="R6" s="221"/>
      <c r="S6" s="35"/>
      <c r="T6" s="35"/>
      <c r="U6" s="35"/>
      <c r="V6" s="35"/>
      <c r="W6" s="35"/>
      <c r="X6" s="612" t="s">
        <v>32</v>
      </c>
      <c r="Y6" s="612"/>
      <c r="Z6" s="612"/>
      <c r="AA6" s="612"/>
      <c r="AB6" s="612"/>
      <c r="AC6" s="612"/>
      <c r="AD6" s="612"/>
      <c r="AE6" s="612"/>
      <c r="AF6" s="612"/>
    </row>
    <row r="7" spans="2:83" ht="20.25" customHeight="1">
      <c r="B7" s="572">
        <v>1</v>
      </c>
      <c r="C7" s="573">
        <v>0.375</v>
      </c>
      <c r="D7" s="626" t="str">
        <f>O8</f>
        <v>ＦＣ　Ｖａｍｏｓ</v>
      </c>
      <c r="E7" s="255">
        <v>2</v>
      </c>
      <c r="F7" s="254" t="s">
        <v>42</v>
      </c>
      <c r="G7" s="256">
        <v>5</v>
      </c>
      <c r="H7" s="634" t="str">
        <f>O10</f>
        <v>上陽
フットボールクラブ</v>
      </c>
      <c r="I7" s="603" t="s">
        <v>33</v>
      </c>
      <c r="J7" s="604"/>
      <c r="K7" s="604"/>
      <c r="L7" s="604"/>
      <c r="M7" s="605"/>
      <c r="O7" s="37"/>
      <c r="P7" s="613" t="str">
        <f>O8</f>
        <v>ＦＣ　Ｖａｍｏｓ</v>
      </c>
      <c r="Q7" s="614"/>
      <c r="R7" s="615"/>
      <c r="S7" s="616" t="str">
        <f>O10</f>
        <v>上陽
フットボールクラブ</v>
      </c>
      <c r="T7" s="617"/>
      <c r="U7" s="618"/>
      <c r="V7" s="613" t="str">
        <f>O12</f>
        <v>ＦＣ殖蓮少年団</v>
      </c>
      <c r="W7" s="614"/>
      <c r="X7" s="615"/>
      <c r="Y7" s="613"/>
      <c r="Z7" s="614"/>
      <c r="AA7" s="615"/>
      <c r="AB7" s="38" t="s">
        <v>34</v>
      </c>
      <c r="AC7" s="38" t="s">
        <v>35</v>
      </c>
      <c r="AD7" s="38" t="s">
        <v>36</v>
      </c>
      <c r="AE7" s="38" t="s">
        <v>37</v>
      </c>
      <c r="AF7" s="38"/>
      <c r="AG7" s="28" t="s">
        <v>10</v>
      </c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</row>
    <row r="8" spans="2:33" ht="20.25" customHeight="1">
      <c r="B8" s="572"/>
      <c r="C8" s="574"/>
      <c r="D8" s="626"/>
      <c r="E8" s="609"/>
      <c r="F8" s="610"/>
      <c r="G8" s="611"/>
      <c r="H8" s="634"/>
      <c r="I8" s="566"/>
      <c r="J8" s="635"/>
      <c r="K8" s="567"/>
      <c r="L8" s="567"/>
      <c r="M8" s="568"/>
      <c r="O8" s="632" t="str">
        <f>'組合せ'!I39</f>
        <v>ＦＣ　Ｖａｍｏｓ</v>
      </c>
      <c r="P8" s="560"/>
      <c r="Q8" s="562"/>
      <c r="R8" s="564"/>
      <c r="S8" s="467" t="s">
        <v>280</v>
      </c>
      <c r="T8" s="468"/>
      <c r="U8" s="480"/>
      <c r="V8" s="467" t="s">
        <v>280</v>
      </c>
      <c r="W8" s="468"/>
      <c r="X8" s="480"/>
      <c r="Y8" s="551"/>
      <c r="Z8" s="552"/>
      <c r="AA8" s="558"/>
      <c r="AB8" s="481">
        <f>IF(ISBLANK(E7),"",COUNTIF(P8:Y8,"○")*3+COUNTIF(P8:Y8,"△"))</f>
        <v>0</v>
      </c>
      <c r="AC8" s="478">
        <f>S9+V9</f>
        <v>2</v>
      </c>
      <c r="AD8" s="478">
        <f>U9+X9</f>
        <v>14</v>
      </c>
      <c r="AE8" s="507">
        <f>AC8-AD8</f>
        <v>-12</v>
      </c>
      <c r="AF8" s="547">
        <f>AB8*1000+AE8*10+AC8</f>
        <v>-118</v>
      </c>
      <c r="AG8" s="475">
        <f>IF(ISBLANK(E7),"",RANK(AF8:AF13,AF8:AF13))</f>
        <v>3</v>
      </c>
    </row>
    <row r="9" spans="2:33" ht="20.25" customHeight="1">
      <c r="B9" s="572">
        <v>2</v>
      </c>
      <c r="C9" s="573">
        <v>0.40625</v>
      </c>
      <c r="D9" s="630" t="str">
        <f>O17</f>
        <v>ＩＦＣ－ｂｒｅｄ’ｓ</v>
      </c>
      <c r="E9" s="258">
        <v>1</v>
      </c>
      <c r="F9" s="257" t="s">
        <v>42</v>
      </c>
      <c r="G9" s="259">
        <v>4</v>
      </c>
      <c r="H9" s="631" t="str">
        <f>O19</f>
        <v>伊勢崎ＳＦＣイレブン</v>
      </c>
      <c r="I9" s="598" t="str">
        <f>O21</f>
        <v>ＦＣアミーゴ前橋</v>
      </c>
      <c r="J9" s="260">
        <v>5</v>
      </c>
      <c r="K9" s="203" t="s">
        <v>42</v>
      </c>
      <c r="L9" s="261">
        <v>1</v>
      </c>
      <c r="M9" s="601" t="str">
        <f>O23</f>
        <v>ＡＦＣカイザー</v>
      </c>
      <c r="O9" s="633"/>
      <c r="P9" s="561"/>
      <c r="Q9" s="563"/>
      <c r="R9" s="565"/>
      <c r="S9" s="60">
        <f>E7</f>
        <v>2</v>
      </c>
      <c r="T9" s="61" t="s">
        <v>38</v>
      </c>
      <c r="U9" s="62">
        <f>G7</f>
        <v>5</v>
      </c>
      <c r="V9" s="60">
        <f>E11</f>
        <v>0</v>
      </c>
      <c r="W9" s="63" t="s">
        <v>9</v>
      </c>
      <c r="X9" s="62">
        <f>G11</f>
        <v>9</v>
      </c>
      <c r="Y9" s="591"/>
      <c r="Z9" s="592"/>
      <c r="AA9" s="593"/>
      <c r="AB9" s="482"/>
      <c r="AC9" s="479"/>
      <c r="AD9" s="479"/>
      <c r="AE9" s="507"/>
      <c r="AF9" s="548"/>
      <c r="AG9" s="476"/>
    </row>
    <row r="10" spans="2:33" ht="20.25" customHeight="1">
      <c r="B10" s="572"/>
      <c r="C10" s="574"/>
      <c r="D10" s="602"/>
      <c r="E10" s="609"/>
      <c r="F10" s="610"/>
      <c r="G10" s="611"/>
      <c r="H10" s="631"/>
      <c r="I10" s="599"/>
      <c r="J10" s="569"/>
      <c r="K10" s="570"/>
      <c r="L10" s="571"/>
      <c r="M10" s="602"/>
      <c r="O10" s="628" t="str">
        <f>'組合せ'!P39</f>
        <v>上陽
フットボールクラブ</v>
      </c>
      <c r="P10" s="467" t="s">
        <v>279</v>
      </c>
      <c r="Q10" s="468"/>
      <c r="R10" s="480"/>
      <c r="S10" s="560"/>
      <c r="T10" s="562"/>
      <c r="U10" s="564"/>
      <c r="V10" s="467" t="s">
        <v>280</v>
      </c>
      <c r="W10" s="468"/>
      <c r="X10" s="480"/>
      <c r="Y10" s="551"/>
      <c r="Z10" s="552"/>
      <c r="AA10" s="558"/>
      <c r="AB10" s="481">
        <f>IF(ISBLANK(E7),"",COUNTIF(P10:Y10,"○")*3+COUNTIF(P10:Y10,"△"))</f>
        <v>3</v>
      </c>
      <c r="AC10" s="478">
        <f>P11+V11</f>
        <v>5</v>
      </c>
      <c r="AD10" s="478">
        <f>R11+X11</f>
        <v>7</v>
      </c>
      <c r="AE10" s="507">
        <f>AC10-AD10</f>
        <v>-2</v>
      </c>
      <c r="AF10" s="547">
        <f>AB10*1000+AE10*10+AC10</f>
        <v>2985</v>
      </c>
      <c r="AG10" s="475">
        <f>IF(ISBLANK(E7),"",RANK(AF8:AF13,AF8:AF13))</f>
        <v>2</v>
      </c>
    </row>
    <row r="11" spans="2:33" ht="20.25" customHeight="1">
      <c r="B11" s="572">
        <v>3</v>
      </c>
      <c r="C11" s="573">
        <v>0.4375</v>
      </c>
      <c r="D11" s="626" t="str">
        <f>O8</f>
        <v>ＦＣ　Ｖａｍｏｓ</v>
      </c>
      <c r="E11" s="258">
        <v>0</v>
      </c>
      <c r="F11" s="257" t="s">
        <v>42</v>
      </c>
      <c r="G11" s="259">
        <v>9</v>
      </c>
      <c r="H11" s="627" t="str">
        <f>O12</f>
        <v>ＦＣ殖蓮少年団</v>
      </c>
      <c r="I11" s="603" t="s">
        <v>33</v>
      </c>
      <c r="J11" s="604"/>
      <c r="K11" s="604"/>
      <c r="L11" s="604"/>
      <c r="M11" s="605"/>
      <c r="O11" s="629"/>
      <c r="P11" s="60">
        <f>G7</f>
        <v>5</v>
      </c>
      <c r="Q11" s="63" t="s">
        <v>9</v>
      </c>
      <c r="R11" s="62">
        <f>E7</f>
        <v>2</v>
      </c>
      <c r="S11" s="561"/>
      <c r="T11" s="563"/>
      <c r="U11" s="565"/>
      <c r="V11" s="60">
        <f>G15</f>
        <v>0</v>
      </c>
      <c r="W11" s="63" t="s">
        <v>9</v>
      </c>
      <c r="X11" s="62">
        <f>E15</f>
        <v>5</v>
      </c>
      <c r="Y11" s="591"/>
      <c r="Z11" s="592"/>
      <c r="AA11" s="593"/>
      <c r="AB11" s="482"/>
      <c r="AC11" s="479"/>
      <c r="AD11" s="479"/>
      <c r="AE11" s="507"/>
      <c r="AF11" s="548"/>
      <c r="AG11" s="476"/>
    </row>
    <row r="12" spans="2:33" ht="20.25" customHeight="1">
      <c r="B12" s="600"/>
      <c r="C12" s="625"/>
      <c r="D12" s="601"/>
      <c r="E12" s="609"/>
      <c r="F12" s="610"/>
      <c r="G12" s="611"/>
      <c r="H12" s="619"/>
      <c r="I12" s="566"/>
      <c r="J12" s="567"/>
      <c r="K12" s="567"/>
      <c r="L12" s="567"/>
      <c r="M12" s="568"/>
      <c r="O12" s="623" t="str">
        <f>'組合せ'!W39</f>
        <v>ＦＣ殖蓮少年団</v>
      </c>
      <c r="P12" s="467" t="s">
        <v>279</v>
      </c>
      <c r="Q12" s="468"/>
      <c r="R12" s="480"/>
      <c r="S12" s="467" t="s">
        <v>279</v>
      </c>
      <c r="T12" s="468"/>
      <c r="U12" s="480"/>
      <c r="V12" s="560"/>
      <c r="W12" s="562"/>
      <c r="X12" s="564"/>
      <c r="Y12" s="64"/>
      <c r="Z12" s="65"/>
      <c r="AA12" s="66"/>
      <c r="AB12" s="481">
        <f>IF(ISBLANK(E7),"",COUNTIF(P12:Y12,"○")*3+COUNTIF(P12:Y12,"△"))</f>
        <v>6</v>
      </c>
      <c r="AC12" s="478">
        <f>P13+S13</f>
        <v>14</v>
      </c>
      <c r="AD12" s="478">
        <f>R13+U13</f>
        <v>0</v>
      </c>
      <c r="AE12" s="507">
        <f>AC12-AD12</f>
        <v>14</v>
      </c>
      <c r="AF12" s="547">
        <f>AB12*1000+AE12*10+AC12</f>
        <v>6154</v>
      </c>
      <c r="AG12" s="475">
        <f>IF(ISBLANK(E7),"",RANK(AF8:AF13,AF8:AF13))</f>
        <v>1</v>
      </c>
    </row>
    <row r="13" spans="2:33" ht="20.25" customHeight="1">
      <c r="B13" s="572">
        <v>4</v>
      </c>
      <c r="C13" s="573">
        <v>0.46875</v>
      </c>
      <c r="D13" s="601" t="str">
        <f>O17</f>
        <v>ＩＦＣ－ｂｒｅｄ’ｓ</v>
      </c>
      <c r="E13" s="255">
        <v>0</v>
      </c>
      <c r="F13" s="254" t="s">
        <v>42</v>
      </c>
      <c r="G13" s="256">
        <v>1</v>
      </c>
      <c r="H13" s="598" t="str">
        <f>O21</f>
        <v>ＦＣアミーゴ前橋</v>
      </c>
      <c r="I13" s="621" t="str">
        <f>O19</f>
        <v>伊勢崎ＳＦＣイレブン</v>
      </c>
      <c r="J13" s="260">
        <v>7</v>
      </c>
      <c r="K13" s="203" t="s">
        <v>42</v>
      </c>
      <c r="L13" s="261">
        <v>0</v>
      </c>
      <c r="M13" s="601" t="str">
        <f>O23</f>
        <v>ＡＦＣカイザー</v>
      </c>
      <c r="O13" s="624"/>
      <c r="P13" s="60">
        <f>G11</f>
        <v>9</v>
      </c>
      <c r="Q13" s="63" t="s">
        <v>9</v>
      </c>
      <c r="R13" s="62">
        <f>E11</f>
        <v>0</v>
      </c>
      <c r="S13" s="60">
        <f>E15</f>
        <v>5</v>
      </c>
      <c r="T13" s="63" t="s">
        <v>9</v>
      </c>
      <c r="U13" s="62">
        <f>G15</f>
        <v>0</v>
      </c>
      <c r="V13" s="561"/>
      <c r="W13" s="563"/>
      <c r="X13" s="565"/>
      <c r="Y13" s="67"/>
      <c r="Z13" s="68"/>
      <c r="AA13" s="69"/>
      <c r="AB13" s="482"/>
      <c r="AC13" s="479"/>
      <c r="AD13" s="479"/>
      <c r="AE13" s="507"/>
      <c r="AF13" s="548"/>
      <c r="AG13" s="476"/>
    </row>
    <row r="14" spans="2:15" ht="20.25" customHeight="1">
      <c r="B14" s="572">
        <v>5.66666666666667</v>
      </c>
      <c r="C14" s="574"/>
      <c r="D14" s="602"/>
      <c r="E14" s="609"/>
      <c r="F14" s="610"/>
      <c r="G14" s="611"/>
      <c r="H14" s="599"/>
      <c r="I14" s="622"/>
      <c r="J14" s="569"/>
      <c r="K14" s="570"/>
      <c r="L14" s="571"/>
      <c r="M14" s="602"/>
      <c r="O14" s="222"/>
    </row>
    <row r="15" spans="2:32" ht="20.25" customHeight="1">
      <c r="B15" s="572">
        <v>5</v>
      </c>
      <c r="C15" s="573">
        <v>0.5</v>
      </c>
      <c r="D15" s="619" t="str">
        <f>O12</f>
        <v>ＦＣ殖蓮少年団</v>
      </c>
      <c r="E15" s="258">
        <v>5</v>
      </c>
      <c r="F15" s="257" t="s">
        <v>42</v>
      </c>
      <c r="G15" s="259">
        <v>0</v>
      </c>
      <c r="H15" s="598" t="str">
        <f>O10</f>
        <v>上陽
フットボールクラブ</v>
      </c>
      <c r="I15" s="603" t="s">
        <v>33</v>
      </c>
      <c r="J15" s="604"/>
      <c r="K15" s="604"/>
      <c r="L15" s="604"/>
      <c r="M15" s="605"/>
      <c r="N15" s="40"/>
      <c r="O15" s="223" t="s">
        <v>228</v>
      </c>
      <c r="P15" s="220"/>
      <c r="Q15" s="220"/>
      <c r="R15" s="221"/>
      <c r="S15" s="35"/>
      <c r="T15" s="35"/>
      <c r="U15" s="35"/>
      <c r="V15" s="35"/>
      <c r="W15" s="35"/>
      <c r="X15" s="612" t="s">
        <v>32</v>
      </c>
      <c r="Y15" s="612"/>
      <c r="Z15" s="612"/>
      <c r="AA15" s="612"/>
      <c r="AB15" s="612"/>
      <c r="AC15" s="612"/>
      <c r="AD15" s="612"/>
      <c r="AE15" s="612"/>
      <c r="AF15" s="612"/>
    </row>
    <row r="16" spans="2:33" ht="20.25" customHeight="1">
      <c r="B16" s="572">
        <v>7.16666666666667</v>
      </c>
      <c r="C16" s="574"/>
      <c r="D16" s="620"/>
      <c r="E16" s="609"/>
      <c r="F16" s="610"/>
      <c r="G16" s="611"/>
      <c r="H16" s="599"/>
      <c r="I16" s="566"/>
      <c r="J16" s="567"/>
      <c r="K16" s="567"/>
      <c r="L16" s="567"/>
      <c r="M16" s="568"/>
      <c r="O16" s="38"/>
      <c r="P16" s="613" t="str">
        <f>O17</f>
        <v>ＩＦＣ－ｂｒｅｄ’ｓ</v>
      </c>
      <c r="Q16" s="614"/>
      <c r="R16" s="615"/>
      <c r="S16" s="616" t="str">
        <f>O19</f>
        <v>伊勢崎ＳＦＣイレブン</v>
      </c>
      <c r="T16" s="617"/>
      <c r="U16" s="618"/>
      <c r="V16" s="613" t="str">
        <f>O21</f>
        <v>ＦＣアミーゴ前橋</v>
      </c>
      <c r="W16" s="614"/>
      <c r="X16" s="615"/>
      <c r="Y16" s="613" t="str">
        <f>O23</f>
        <v>ＡＦＣカイザー</v>
      </c>
      <c r="Z16" s="614"/>
      <c r="AA16" s="615"/>
      <c r="AB16" s="38" t="s">
        <v>34</v>
      </c>
      <c r="AC16" s="38" t="s">
        <v>35</v>
      </c>
      <c r="AD16" s="38" t="s">
        <v>36</v>
      </c>
      <c r="AE16" s="38" t="s">
        <v>37</v>
      </c>
      <c r="AF16" s="28"/>
      <c r="AG16" s="54" t="s">
        <v>10</v>
      </c>
    </row>
    <row r="17" spans="2:33" ht="20.25" customHeight="1">
      <c r="B17" s="572">
        <v>6</v>
      </c>
      <c r="C17" s="573">
        <v>0.53125</v>
      </c>
      <c r="D17" s="601" t="str">
        <f>O8</f>
        <v>ＦＣ　Ｖａｍｏｓ</v>
      </c>
      <c r="E17" s="258">
        <v>0</v>
      </c>
      <c r="F17" s="257" t="s">
        <v>42</v>
      </c>
      <c r="G17" s="259">
        <v>9</v>
      </c>
      <c r="H17" s="636" t="str">
        <f>O17</f>
        <v>ＩＦＣ－ｂｒｅｄ’ｓ</v>
      </c>
      <c r="I17" s="603" t="s">
        <v>33</v>
      </c>
      <c r="J17" s="604"/>
      <c r="K17" s="604"/>
      <c r="L17" s="604"/>
      <c r="M17" s="605"/>
      <c r="O17" s="608" t="str">
        <f>'組合せ'!AD39</f>
        <v>ＩＦＣ－ｂｒｅｄ’ｓ</v>
      </c>
      <c r="P17" s="595"/>
      <c r="Q17" s="596"/>
      <c r="R17" s="597"/>
      <c r="S17" s="467" t="s">
        <v>280</v>
      </c>
      <c r="T17" s="468"/>
      <c r="U17" s="480"/>
      <c r="V17" s="467" t="s">
        <v>280</v>
      </c>
      <c r="W17" s="468"/>
      <c r="X17" s="480"/>
      <c r="Y17" s="551"/>
      <c r="Z17" s="552"/>
      <c r="AA17" s="558"/>
      <c r="AB17" s="481">
        <f>IF(ISBLANK(E9),"",COUNTIF(P17:Y17,"○")*3+COUNTIF(P17:Y17,"△"))</f>
        <v>0</v>
      </c>
      <c r="AC17" s="507">
        <f>S18+V18</f>
        <v>1</v>
      </c>
      <c r="AD17" s="507">
        <f>U18+X18</f>
        <v>5</v>
      </c>
      <c r="AE17" s="507">
        <f>AC17-AD17</f>
        <v>-4</v>
      </c>
      <c r="AF17" s="547">
        <f>AB17*1000+AE17*10+AC17</f>
        <v>-39</v>
      </c>
      <c r="AG17" s="475">
        <f>IF(ISBLANK(E9),"",RANK(AF17:AF24,AF17:AF24))</f>
        <v>3</v>
      </c>
    </row>
    <row r="18" spans="2:33" ht="20.25" customHeight="1">
      <c r="B18" s="600"/>
      <c r="C18" s="574"/>
      <c r="D18" s="602"/>
      <c r="E18" s="609"/>
      <c r="F18" s="610"/>
      <c r="G18" s="611"/>
      <c r="H18" s="637"/>
      <c r="I18" s="566"/>
      <c r="J18" s="567"/>
      <c r="K18" s="567"/>
      <c r="L18" s="567"/>
      <c r="M18" s="568"/>
      <c r="O18" s="608"/>
      <c r="P18" s="595"/>
      <c r="Q18" s="606"/>
      <c r="R18" s="607"/>
      <c r="S18" s="328">
        <f>E9</f>
        <v>1</v>
      </c>
      <c r="T18" s="63" t="s">
        <v>9</v>
      </c>
      <c r="U18" s="62">
        <f>G9</f>
        <v>4</v>
      </c>
      <c r="V18" s="60">
        <f>E13</f>
        <v>0</v>
      </c>
      <c r="W18" s="63" t="s">
        <v>9</v>
      </c>
      <c r="X18" s="62">
        <f>G13</f>
        <v>1</v>
      </c>
      <c r="Y18" s="591"/>
      <c r="Z18" s="592"/>
      <c r="AA18" s="593"/>
      <c r="AB18" s="482"/>
      <c r="AC18" s="507"/>
      <c r="AD18" s="507"/>
      <c r="AE18" s="507"/>
      <c r="AF18" s="548"/>
      <c r="AG18" s="476"/>
    </row>
    <row r="19" spans="2:33" ht="20.25" customHeight="1">
      <c r="B19" s="572">
        <v>7</v>
      </c>
      <c r="C19" s="573">
        <v>0.5625</v>
      </c>
      <c r="D19" s="598" t="str">
        <f>O10</f>
        <v>上陽
フットボールクラブ</v>
      </c>
      <c r="E19" s="258">
        <v>0</v>
      </c>
      <c r="F19" s="257" t="s">
        <v>42</v>
      </c>
      <c r="G19" s="259">
        <v>6</v>
      </c>
      <c r="H19" s="636" t="str">
        <f>O21</f>
        <v>ＦＣアミーゴ前橋</v>
      </c>
      <c r="I19" s="598" t="str">
        <f>O12</f>
        <v>ＦＣ殖蓮少年団</v>
      </c>
      <c r="J19" s="260">
        <v>0</v>
      </c>
      <c r="K19" s="203" t="s">
        <v>42</v>
      </c>
      <c r="L19" s="261">
        <v>5</v>
      </c>
      <c r="M19" s="638" t="str">
        <f>O12</f>
        <v>ＦＣ殖蓮少年団</v>
      </c>
      <c r="O19" s="594" t="str">
        <f>'組合せ'!AK39</f>
        <v>伊勢崎ＳＦＣイレブン</v>
      </c>
      <c r="P19" s="467" t="s">
        <v>279</v>
      </c>
      <c r="Q19" s="468"/>
      <c r="R19" s="480"/>
      <c r="S19" s="595"/>
      <c r="T19" s="596"/>
      <c r="U19" s="597"/>
      <c r="V19" s="551"/>
      <c r="W19" s="552"/>
      <c r="X19" s="558"/>
      <c r="Y19" s="467" t="s">
        <v>279</v>
      </c>
      <c r="Z19" s="468"/>
      <c r="AA19" s="469"/>
      <c r="AB19" s="481">
        <f>IF(ISBLANK(E9),"",COUNTIF(P19:Y19,"○")*3+COUNTIF(P19:Y19,"△"))</f>
        <v>6</v>
      </c>
      <c r="AC19" s="507">
        <f>P20+Y20</f>
        <v>11</v>
      </c>
      <c r="AD19" s="507">
        <f>R20+AA20</f>
        <v>1</v>
      </c>
      <c r="AE19" s="507">
        <f>AC19-AD19</f>
        <v>10</v>
      </c>
      <c r="AF19" s="547">
        <f>AB19*1000+AE19*10+AC19</f>
        <v>6111</v>
      </c>
      <c r="AG19" s="475">
        <f>IF(ISBLANK(E9),"",RANK(AF17:AF24,AF17:AF24))</f>
        <v>1</v>
      </c>
    </row>
    <row r="20" spans="2:33" ht="20.25" customHeight="1">
      <c r="B20" s="572">
        <v>9.41666666666667</v>
      </c>
      <c r="C20" s="574"/>
      <c r="D20" s="599"/>
      <c r="E20" s="566"/>
      <c r="F20" s="567"/>
      <c r="G20" s="568"/>
      <c r="H20" s="637"/>
      <c r="I20" s="599"/>
      <c r="J20" s="569"/>
      <c r="K20" s="570"/>
      <c r="L20" s="571"/>
      <c r="M20" s="639"/>
      <c r="O20" s="594"/>
      <c r="P20" s="60">
        <f>G9</f>
        <v>4</v>
      </c>
      <c r="Q20" s="63" t="s">
        <v>9</v>
      </c>
      <c r="R20" s="62">
        <f>E9</f>
        <v>1</v>
      </c>
      <c r="S20" s="595"/>
      <c r="T20" s="596"/>
      <c r="U20" s="597"/>
      <c r="V20" s="591"/>
      <c r="W20" s="592"/>
      <c r="X20" s="593"/>
      <c r="Y20" s="60">
        <f>J13</f>
        <v>7</v>
      </c>
      <c r="Z20" s="63" t="s">
        <v>38</v>
      </c>
      <c r="AA20" s="62">
        <f>L13</f>
        <v>0</v>
      </c>
      <c r="AB20" s="482"/>
      <c r="AC20" s="507"/>
      <c r="AD20" s="507"/>
      <c r="AE20" s="507"/>
      <c r="AF20" s="548"/>
      <c r="AG20" s="476"/>
    </row>
    <row r="21" spans="2:33" ht="20.25" customHeight="1">
      <c r="B21" s="572">
        <v>8</v>
      </c>
      <c r="C21" s="573">
        <v>0.59375</v>
      </c>
      <c r="D21" s="575" t="s">
        <v>231</v>
      </c>
      <c r="E21" s="576"/>
      <c r="F21" s="576"/>
      <c r="G21" s="576"/>
      <c r="H21" s="577"/>
      <c r="I21" s="581" t="s">
        <v>33</v>
      </c>
      <c r="J21" s="582"/>
      <c r="K21" s="583"/>
      <c r="L21" s="583"/>
      <c r="M21" s="584"/>
      <c r="O21" s="589" t="str">
        <f>'組合せ'!AR39</f>
        <v>ＦＣアミーゴ前橋</v>
      </c>
      <c r="P21" s="467" t="s">
        <v>279</v>
      </c>
      <c r="Q21" s="468"/>
      <c r="R21" s="480"/>
      <c r="S21" s="551"/>
      <c r="T21" s="552"/>
      <c r="U21" s="558"/>
      <c r="V21" s="560"/>
      <c r="W21" s="562"/>
      <c r="X21" s="564"/>
      <c r="Y21" s="467" t="s">
        <v>279</v>
      </c>
      <c r="Z21" s="468"/>
      <c r="AA21" s="469"/>
      <c r="AB21" s="481">
        <f>IF(ISBLANK(E9),"",COUNTIF(P21:Y21,"○")*3+COUNTIF(P21:Y21,"△"))</f>
        <v>6</v>
      </c>
      <c r="AC21" s="507">
        <f>P22+Y22</f>
        <v>6</v>
      </c>
      <c r="AD21" s="507">
        <f>R22+AA22</f>
        <v>1</v>
      </c>
      <c r="AE21" s="507">
        <f>AC21-AD21</f>
        <v>5</v>
      </c>
      <c r="AF21" s="547">
        <f>AB21*1000+AE21*10+AC21</f>
        <v>6056</v>
      </c>
      <c r="AG21" s="475">
        <f>IF(ISBLANK(E9),"",RANK(AF17:AF24,AF17:AF24))</f>
        <v>2</v>
      </c>
    </row>
    <row r="22" spans="2:33" ht="20.25" customHeight="1">
      <c r="B22" s="572">
        <v>10.9166666666667</v>
      </c>
      <c r="C22" s="574"/>
      <c r="D22" s="578"/>
      <c r="E22" s="579"/>
      <c r="F22" s="579"/>
      <c r="G22" s="579"/>
      <c r="H22" s="580"/>
      <c r="I22" s="585"/>
      <c r="J22" s="586"/>
      <c r="K22" s="587"/>
      <c r="L22" s="587"/>
      <c r="M22" s="588"/>
      <c r="O22" s="590"/>
      <c r="P22" s="60">
        <f>G13</f>
        <v>1</v>
      </c>
      <c r="Q22" s="63" t="s">
        <v>9</v>
      </c>
      <c r="R22" s="62">
        <f>E13</f>
        <v>0</v>
      </c>
      <c r="S22" s="591"/>
      <c r="T22" s="592"/>
      <c r="U22" s="593"/>
      <c r="V22" s="561"/>
      <c r="W22" s="563"/>
      <c r="X22" s="565"/>
      <c r="Y22" s="60">
        <f>J9</f>
        <v>5</v>
      </c>
      <c r="Z22" s="63" t="s">
        <v>38</v>
      </c>
      <c r="AA22" s="62">
        <f>L9</f>
        <v>1</v>
      </c>
      <c r="AB22" s="482"/>
      <c r="AC22" s="507"/>
      <c r="AD22" s="507"/>
      <c r="AE22" s="507"/>
      <c r="AF22" s="548"/>
      <c r="AG22" s="476"/>
    </row>
    <row r="23" spans="2:33" s="43" customFormat="1" ht="20.25" customHeight="1">
      <c r="B23" s="41"/>
      <c r="C23" s="39"/>
      <c r="D23" s="42"/>
      <c r="E23" s="39"/>
      <c r="F23" s="39"/>
      <c r="G23" s="39"/>
      <c r="H23" s="39"/>
      <c r="I23" s="39"/>
      <c r="J23" s="39"/>
      <c r="K23" s="39"/>
      <c r="L23" s="39"/>
      <c r="M23" s="39"/>
      <c r="N23" s="29"/>
      <c r="O23" s="549" t="str">
        <f>'組合せ'!AY39</f>
        <v>ＡＦＣカイザー</v>
      </c>
      <c r="P23" s="551"/>
      <c r="Q23" s="552"/>
      <c r="R23" s="553"/>
      <c r="S23" s="557" t="s">
        <v>280</v>
      </c>
      <c r="T23" s="468"/>
      <c r="U23" s="480"/>
      <c r="V23" s="467" t="s">
        <v>280</v>
      </c>
      <c r="W23" s="468"/>
      <c r="X23" s="480"/>
      <c r="Y23" s="551"/>
      <c r="Z23" s="552"/>
      <c r="AA23" s="558"/>
      <c r="AB23" s="481">
        <f>IF(ISBLANK(E9),"",COUNTIF(P23:Y23,"○")*3+COUNTIF(P23:Y23,"△"))</f>
        <v>0</v>
      </c>
      <c r="AC23" s="507">
        <f>S24+V24</f>
        <v>1</v>
      </c>
      <c r="AD23" s="507">
        <f>U24+X24</f>
        <v>12</v>
      </c>
      <c r="AE23" s="507">
        <f>AC23-AD23</f>
        <v>-11</v>
      </c>
      <c r="AF23" s="547">
        <f>AB23*1000+AE23*10+AC23</f>
        <v>-109</v>
      </c>
      <c r="AG23" s="475">
        <f>IF(ISBLANK(E9),"",RANK(AF17:AF24,AF17:AF24))</f>
        <v>4</v>
      </c>
    </row>
    <row r="24" spans="2:33" s="43" customFormat="1" ht="20.25" customHeight="1">
      <c r="B24" s="41"/>
      <c r="C24" s="39"/>
      <c r="D24" s="42"/>
      <c r="E24" s="39"/>
      <c r="F24" s="39"/>
      <c r="G24" s="39"/>
      <c r="H24" s="39"/>
      <c r="I24" s="39"/>
      <c r="J24" s="39"/>
      <c r="K24" s="39"/>
      <c r="L24" s="39"/>
      <c r="M24" s="39"/>
      <c r="O24" s="550"/>
      <c r="P24" s="554"/>
      <c r="Q24" s="555"/>
      <c r="R24" s="556"/>
      <c r="S24" s="63">
        <f>L13</f>
        <v>0</v>
      </c>
      <c r="T24" s="63" t="s">
        <v>9</v>
      </c>
      <c r="U24" s="70">
        <f>J13</f>
        <v>7</v>
      </c>
      <c r="V24" s="71">
        <f>L9</f>
        <v>1</v>
      </c>
      <c r="W24" s="63" t="s">
        <v>9</v>
      </c>
      <c r="X24" s="70">
        <f>J9</f>
        <v>5</v>
      </c>
      <c r="Y24" s="554"/>
      <c r="Z24" s="555"/>
      <c r="AA24" s="559"/>
      <c r="AB24" s="482"/>
      <c r="AC24" s="507"/>
      <c r="AD24" s="507"/>
      <c r="AE24" s="507"/>
      <c r="AF24" s="548"/>
      <c r="AG24" s="476"/>
    </row>
    <row r="25" spans="2:33" s="49" customFormat="1" ht="20.25" customHeight="1">
      <c r="B25" s="41"/>
      <c r="C25" s="28" t="s">
        <v>25</v>
      </c>
      <c r="D25" s="544" t="str">
        <f>O19</f>
        <v>伊勢崎ＳＦＣイレブン</v>
      </c>
      <c r="E25" s="545"/>
      <c r="F25" s="545"/>
      <c r="G25" s="545"/>
      <c r="H25" s="546"/>
      <c r="I25" s="157"/>
      <c r="J25" s="156"/>
      <c r="K25" s="156"/>
      <c r="L25" s="156"/>
      <c r="M25" s="39"/>
      <c r="N25" s="44"/>
      <c r="O25" s="45" t="s">
        <v>39</v>
      </c>
      <c r="P25" s="46"/>
      <c r="Q25" s="46"/>
      <c r="R25" s="46"/>
      <c r="S25" s="46"/>
      <c r="T25" s="46"/>
      <c r="U25" s="46"/>
      <c r="V25" s="46"/>
      <c r="W25" s="46"/>
      <c r="X25" s="47"/>
      <c r="Y25" s="47"/>
      <c r="Z25" s="47"/>
      <c r="AA25" s="47"/>
      <c r="AB25" s="47"/>
      <c r="AC25" s="48"/>
      <c r="AD25" s="46"/>
      <c r="AE25" s="46"/>
      <c r="AF25" s="46"/>
      <c r="AG25" s="44"/>
    </row>
    <row r="26" spans="2:33" s="49" customFormat="1" ht="20.25" customHeight="1">
      <c r="B26" s="50"/>
      <c r="C26" s="160" t="s">
        <v>26</v>
      </c>
      <c r="D26" s="544" t="str">
        <f>O12</f>
        <v>ＦＣ殖蓮少年団</v>
      </c>
      <c r="E26" s="545"/>
      <c r="F26" s="545"/>
      <c r="G26" s="545"/>
      <c r="H26" s="546"/>
      <c r="I26" s="157"/>
      <c r="J26" s="156"/>
      <c r="K26" s="156"/>
      <c r="L26" s="156"/>
      <c r="M26" s="39"/>
      <c r="N26" s="46"/>
      <c r="O26" s="72"/>
      <c r="P26" s="73"/>
      <c r="Q26" s="73"/>
      <c r="R26" s="73"/>
      <c r="S26" s="73"/>
      <c r="T26" s="73"/>
      <c r="U26" s="73"/>
      <c r="V26" s="73"/>
      <c r="W26" s="73"/>
      <c r="X26" s="73"/>
      <c r="Y26" s="47"/>
      <c r="Z26" s="47"/>
      <c r="AA26" s="47"/>
      <c r="AB26" s="47"/>
      <c r="AC26" s="48"/>
      <c r="AD26" s="46"/>
      <c r="AE26" s="46"/>
      <c r="AF26" s="46"/>
      <c r="AG26" s="51"/>
    </row>
    <row r="27" spans="2:35" s="49" customFormat="1" ht="20.25" customHeight="1">
      <c r="B27" s="50"/>
      <c r="C27" s="160" t="s">
        <v>28</v>
      </c>
      <c r="D27" s="544" t="str">
        <f>O21</f>
        <v>ＦＣアミーゴ前橋</v>
      </c>
      <c r="E27" s="545"/>
      <c r="F27" s="545"/>
      <c r="G27" s="545"/>
      <c r="H27" s="546"/>
      <c r="I27" s="157"/>
      <c r="J27" s="156"/>
      <c r="K27" s="156"/>
      <c r="L27" s="156"/>
      <c r="M27" s="39"/>
      <c r="N27" s="46"/>
      <c r="O27" s="72"/>
      <c r="P27" s="73"/>
      <c r="Q27" s="73"/>
      <c r="R27" s="73"/>
      <c r="S27" s="73"/>
      <c r="T27" s="73"/>
      <c r="U27" s="73"/>
      <c r="V27" s="73"/>
      <c r="W27" s="73"/>
      <c r="X27" s="73"/>
      <c r="Y27" s="47"/>
      <c r="Z27" s="47"/>
      <c r="AA27" s="47"/>
      <c r="AB27" s="47"/>
      <c r="AC27" s="48"/>
      <c r="AD27" s="46"/>
      <c r="AE27" s="46"/>
      <c r="AF27" s="46"/>
      <c r="AG27" s="51"/>
      <c r="AH27" s="46"/>
      <c r="AI27" s="46"/>
    </row>
    <row r="28" spans="2:33" s="49" customFormat="1" ht="20.25" customHeight="1">
      <c r="B28" s="50"/>
      <c r="C28" s="160" t="s">
        <v>29</v>
      </c>
      <c r="D28" s="544" t="str">
        <f>O10</f>
        <v>上陽
フットボールクラブ</v>
      </c>
      <c r="E28" s="545"/>
      <c r="F28" s="545"/>
      <c r="G28" s="545"/>
      <c r="H28" s="546"/>
      <c r="I28" s="157"/>
      <c r="J28" s="156"/>
      <c r="K28" s="156"/>
      <c r="L28" s="156"/>
      <c r="M28" s="39"/>
      <c r="N28" s="46"/>
      <c r="O28" s="72"/>
      <c r="P28" s="73"/>
      <c r="Q28" s="73"/>
      <c r="R28" s="73"/>
      <c r="S28" s="73"/>
      <c r="T28" s="73"/>
      <c r="U28" s="73"/>
      <c r="V28" s="73"/>
      <c r="W28" s="73"/>
      <c r="X28" s="73"/>
      <c r="Y28" s="47"/>
      <c r="Z28" s="47"/>
      <c r="AA28" s="47"/>
      <c r="AB28" s="47"/>
      <c r="AC28" s="48"/>
      <c r="AD28" s="46"/>
      <c r="AE28" s="46"/>
      <c r="AF28" s="46"/>
      <c r="AG28" s="46"/>
    </row>
    <row r="29" spans="2:33" s="49" customFormat="1" ht="20.25" customHeight="1">
      <c r="B29" s="50"/>
      <c r="C29" s="160" t="s">
        <v>30</v>
      </c>
      <c r="D29" s="544" t="str">
        <f>O17</f>
        <v>ＩＦＣ－ｂｒｅｄ’ｓ</v>
      </c>
      <c r="E29" s="545"/>
      <c r="F29" s="545"/>
      <c r="G29" s="545"/>
      <c r="H29" s="546"/>
      <c r="I29" s="157"/>
      <c r="J29" s="156"/>
      <c r="K29" s="156"/>
      <c r="L29" s="156"/>
      <c r="M29" s="39"/>
      <c r="N29" s="46"/>
      <c r="O29" s="72"/>
      <c r="P29" s="73"/>
      <c r="Q29" s="73"/>
      <c r="R29" s="73"/>
      <c r="S29" s="73"/>
      <c r="T29" s="73"/>
      <c r="U29" s="73"/>
      <c r="V29" s="73"/>
      <c r="W29" s="73"/>
      <c r="X29" s="73"/>
      <c r="Y29" s="47"/>
      <c r="Z29" s="47"/>
      <c r="AA29" s="47"/>
      <c r="AB29" s="52"/>
      <c r="AC29" s="46"/>
      <c r="AD29" s="46"/>
      <c r="AE29" s="46"/>
      <c r="AF29" s="46"/>
      <c r="AG29" s="46"/>
    </row>
    <row r="30" spans="3:33" s="49" customFormat="1" ht="20.25" customHeight="1">
      <c r="C30" s="160" t="s">
        <v>31</v>
      </c>
      <c r="D30" s="544" t="str">
        <f>O8</f>
        <v>ＦＣ　Ｖａｍｏｓ</v>
      </c>
      <c r="E30" s="545"/>
      <c r="F30" s="545"/>
      <c r="G30" s="545"/>
      <c r="H30" s="546"/>
      <c r="I30" s="157"/>
      <c r="J30" s="156"/>
      <c r="K30" s="156"/>
      <c r="L30" s="156"/>
      <c r="M30" s="46"/>
      <c r="N30" s="46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29"/>
      <c r="Z30" s="29"/>
      <c r="AA30" s="29"/>
      <c r="AB30" s="35"/>
      <c r="AC30" s="29"/>
      <c r="AD30" s="29"/>
      <c r="AE30" s="29"/>
      <c r="AF30" s="29"/>
      <c r="AG30" s="46"/>
    </row>
    <row r="31" spans="3:24" ht="20.25" customHeight="1">
      <c r="C31" s="160" t="s">
        <v>27</v>
      </c>
      <c r="D31" s="544" t="str">
        <f>O23</f>
        <v>ＡＦＣカイザー</v>
      </c>
      <c r="E31" s="545"/>
      <c r="F31" s="545"/>
      <c r="G31" s="545"/>
      <c r="H31" s="546"/>
      <c r="I31" s="157"/>
      <c r="J31" s="156"/>
      <c r="K31" s="156"/>
      <c r="L31" s="156"/>
      <c r="O31" s="72"/>
      <c r="P31" s="73"/>
      <c r="Q31" s="73"/>
      <c r="R31" s="73"/>
      <c r="S31" s="73"/>
      <c r="T31" s="73"/>
      <c r="U31" s="73"/>
      <c r="V31" s="73"/>
      <c r="W31" s="73"/>
      <c r="X31" s="73"/>
    </row>
    <row r="32" spans="15:24" ht="11.25" customHeight="1">
      <c r="O32" s="72"/>
      <c r="P32" s="73"/>
      <c r="Q32" s="73"/>
      <c r="R32" s="73"/>
      <c r="S32" s="73"/>
      <c r="T32" s="73"/>
      <c r="U32" s="73"/>
      <c r="V32" s="73"/>
      <c r="W32" s="73"/>
      <c r="X32" s="73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</sheetData>
  <sheetProtection/>
  <mergeCells count="161">
    <mergeCell ref="H17:H18"/>
    <mergeCell ref="H19:H20"/>
    <mergeCell ref="M19:M20"/>
    <mergeCell ref="A1:AH1"/>
    <mergeCell ref="B2:AG2"/>
    <mergeCell ref="D6:H6"/>
    <mergeCell ref="I6:M6"/>
    <mergeCell ref="X6:AF6"/>
    <mergeCell ref="B7:B8"/>
    <mergeCell ref="C7:C8"/>
    <mergeCell ref="D7:D8"/>
    <mergeCell ref="H7:H8"/>
    <mergeCell ref="I7:M8"/>
    <mergeCell ref="P7:R7"/>
    <mergeCell ref="S7:U7"/>
    <mergeCell ref="V7:X7"/>
    <mergeCell ref="Y7:AA7"/>
    <mergeCell ref="E8:G8"/>
    <mergeCell ref="O8:O9"/>
    <mergeCell ref="P8:P9"/>
    <mergeCell ref="Q8:Q9"/>
    <mergeCell ref="R8:R9"/>
    <mergeCell ref="S8:U8"/>
    <mergeCell ref="V8:X8"/>
    <mergeCell ref="Y8:AA9"/>
    <mergeCell ref="AB8:AB9"/>
    <mergeCell ref="AC8:AC9"/>
    <mergeCell ref="AD8:AD9"/>
    <mergeCell ref="AE8:AE9"/>
    <mergeCell ref="AF8:AF9"/>
    <mergeCell ref="AG8:AG9"/>
    <mergeCell ref="B9:B10"/>
    <mergeCell ref="C9:C10"/>
    <mergeCell ref="D9:D10"/>
    <mergeCell ref="H9:H10"/>
    <mergeCell ref="I9:I10"/>
    <mergeCell ref="M9:M10"/>
    <mergeCell ref="E10:G10"/>
    <mergeCell ref="J10:L10"/>
    <mergeCell ref="O10:O11"/>
    <mergeCell ref="P10:R10"/>
    <mergeCell ref="S10:S11"/>
    <mergeCell ref="T10:T11"/>
    <mergeCell ref="U10:U11"/>
    <mergeCell ref="V10:X10"/>
    <mergeCell ref="AF12:AF13"/>
    <mergeCell ref="AG12:AG13"/>
    <mergeCell ref="Y10:AA11"/>
    <mergeCell ref="AB10:AB11"/>
    <mergeCell ref="AC10:AC11"/>
    <mergeCell ref="AD10:AD11"/>
    <mergeCell ref="AE10:AE11"/>
    <mergeCell ref="AF10:AF11"/>
    <mergeCell ref="W12:W13"/>
    <mergeCell ref="X12:X13"/>
    <mergeCell ref="AG10:AG11"/>
    <mergeCell ref="B11:B12"/>
    <mergeCell ref="C11:C12"/>
    <mergeCell ref="D11:D12"/>
    <mergeCell ref="H11:H12"/>
    <mergeCell ref="I11:M12"/>
    <mergeCell ref="E12:G12"/>
    <mergeCell ref="AE12:AE13"/>
    <mergeCell ref="M13:M14"/>
    <mergeCell ref="E14:G14"/>
    <mergeCell ref="J14:L14"/>
    <mergeCell ref="AB12:AB13"/>
    <mergeCell ref="AC12:AC13"/>
    <mergeCell ref="AD12:AD13"/>
    <mergeCell ref="O12:O13"/>
    <mergeCell ref="P12:R12"/>
    <mergeCell ref="S12:U12"/>
    <mergeCell ref="V12:V13"/>
    <mergeCell ref="B15:B16"/>
    <mergeCell ref="C15:C16"/>
    <mergeCell ref="D15:D16"/>
    <mergeCell ref="H15:H16"/>
    <mergeCell ref="I15:M16"/>
    <mergeCell ref="B13:B14"/>
    <mergeCell ref="C13:C14"/>
    <mergeCell ref="D13:D14"/>
    <mergeCell ref="H13:H14"/>
    <mergeCell ref="I13:I14"/>
    <mergeCell ref="O17:O18"/>
    <mergeCell ref="E18:G18"/>
    <mergeCell ref="X15:AF15"/>
    <mergeCell ref="E16:G16"/>
    <mergeCell ref="P16:R16"/>
    <mergeCell ref="S16:U16"/>
    <mergeCell ref="V16:X16"/>
    <mergeCell ref="Y16:AA16"/>
    <mergeCell ref="AD17:AD18"/>
    <mergeCell ref="AE17:AE18"/>
    <mergeCell ref="AF17:AF18"/>
    <mergeCell ref="AG17:AG18"/>
    <mergeCell ref="P17:P18"/>
    <mergeCell ref="Q17:Q18"/>
    <mergeCell ref="R17:R18"/>
    <mergeCell ref="S17:U17"/>
    <mergeCell ref="V17:X17"/>
    <mergeCell ref="Y17:AA18"/>
    <mergeCell ref="B19:B20"/>
    <mergeCell ref="C19:C20"/>
    <mergeCell ref="D19:D20"/>
    <mergeCell ref="I19:I20"/>
    <mergeCell ref="AB17:AB18"/>
    <mergeCell ref="AC17:AC18"/>
    <mergeCell ref="B17:B18"/>
    <mergeCell ref="C17:C18"/>
    <mergeCell ref="D17:D18"/>
    <mergeCell ref="I17:M18"/>
    <mergeCell ref="O19:O20"/>
    <mergeCell ref="P19:R19"/>
    <mergeCell ref="S19:S20"/>
    <mergeCell ref="T19:T20"/>
    <mergeCell ref="U19:U20"/>
    <mergeCell ref="V19:X20"/>
    <mergeCell ref="Y19:AA19"/>
    <mergeCell ref="AB19:AB20"/>
    <mergeCell ref="AC19:AC20"/>
    <mergeCell ref="AD19:AD20"/>
    <mergeCell ref="AE19:AE20"/>
    <mergeCell ref="AF19:AF20"/>
    <mergeCell ref="AG19:AG20"/>
    <mergeCell ref="E20:G20"/>
    <mergeCell ref="J20:L20"/>
    <mergeCell ref="B21:B22"/>
    <mergeCell ref="C21:C22"/>
    <mergeCell ref="D21:H22"/>
    <mergeCell ref="I21:M22"/>
    <mergeCell ref="O21:O22"/>
    <mergeCell ref="P21:R21"/>
    <mergeCell ref="S21:U22"/>
    <mergeCell ref="V21:V22"/>
    <mergeCell ref="W21:W22"/>
    <mergeCell ref="X21:X22"/>
    <mergeCell ref="Y21:AA21"/>
    <mergeCell ref="AB21:AB22"/>
    <mergeCell ref="AC21:AC22"/>
    <mergeCell ref="AD21:AD22"/>
    <mergeCell ref="AE21:AE22"/>
    <mergeCell ref="AF21:AF22"/>
    <mergeCell ref="AG21:AG22"/>
    <mergeCell ref="O23:O24"/>
    <mergeCell ref="P23:R24"/>
    <mergeCell ref="S23:U23"/>
    <mergeCell ref="V23:X23"/>
    <mergeCell ref="Y23:AA24"/>
    <mergeCell ref="AB23:AB24"/>
    <mergeCell ref="AC23:AC24"/>
    <mergeCell ref="AD23:AD24"/>
    <mergeCell ref="AE23:AE24"/>
    <mergeCell ref="AF23:AF24"/>
    <mergeCell ref="AG23:AG24"/>
    <mergeCell ref="D25:H25"/>
    <mergeCell ref="D26:H26"/>
    <mergeCell ref="D27:H27"/>
    <mergeCell ref="D28:H28"/>
    <mergeCell ref="D29:H29"/>
    <mergeCell ref="D30:H30"/>
    <mergeCell ref="D31:H31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E32"/>
  <sheetViews>
    <sheetView view="pageBreakPreview" zoomScale="85" zoomScaleNormal="85" zoomScaleSheetLayoutView="85" zoomScalePageLayoutView="0" workbookViewId="0" topLeftCell="A1">
      <selection activeCell="B2" sqref="B2:AG2"/>
    </sheetView>
  </sheetViews>
  <sheetFormatPr defaultColWidth="9.140625" defaultRowHeight="15"/>
  <cols>
    <col min="1" max="1" width="1.7109375" style="263" customWidth="1"/>
    <col min="2" max="2" width="3.57421875" style="263" customWidth="1"/>
    <col min="3" max="3" width="5.57421875" style="263" customWidth="1"/>
    <col min="4" max="4" width="9.57421875" style="263" customWidth="1"/>
    <col min="5" max="7" width="2.57421875" style="263" customWidth="1"/>
    <col min="8" max="9" width="9.57421875" style="263" customWidth="1"/>
    <col min="10" max="12" width="2.57421875" style="263" customWidth="1"/>
    <col min="13" max="13" width="9.57421875" style="263" customWidth="1"/>
    <col min="14" max="14" width="3.57421875" style="263" customWidth="1"/>
    <col min="15" max="15" width="7.8515625" style="271" customWidth="1"/>
    <col min="16" max="27" width="2.57421875" style="263" customWidth="1"/>
    <col min="28" max="28" width="5.57421875" style="262" customWidth="1"/>
    <col min="29" max="31" width="5.57421875" style="263" customWidth="1"/>
    <col min="32" max="32" width="5.57421875" style="263" hidden="1" customWidth="1"/>
    <col min="33" max="33" width="5.57421875" style="271" customWidth="1"/>
    <col min="34" max="34" width="2.00390625" style="263" customWidth="1"/>
    <col min="35" max="16384" width="9.00390625" style="263" customWidth="1"/>
  </cols>
  <sheetData>
    <row r="1" spans="1:34" ht="13.5">
      <c r="A1" s="737"/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737"/>
      <c r="AH1" s="737"/>
    </row>
    <row r="2" spans="2:33" ht="33" customHeight="1">
      <c r="B2" s="641" t="s">
        <v>251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</row>
    <row r="3" spans="2:33" ht="21.75" customHeight="1">
      <c r="B3" s="135"/>
      <c r="C3" s="311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</row>
    <row r="4" spans="2:33" ht="26.25" customHeight="1">
      <c r="B4" s="264" t="s">
        <v>63</v>
      </c>
      <c r="C4" s="264"/>
      <c r="D4" s="264" t="s">
        <v>258</v>
      </c>
      <c r="E4" s="264"/>
      <c r="F4" s="264"/>
      <c r="G4" s="265"/>
      <c r="H4" s="265"/>
      <c r="I4" s="265"/>
      <c r="J4" s="265"/>
      <c r="K4" s="265"/>
      <c r="L4" s="265"/>
      <c r="M4" s="265"/>
      <c r="N4" s="265"/>
      <c r="O4" s="310" t="str">
        <f>'AB'!T5</f>
        <v>日時　２月２６日（日）</v>
      </c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 t="s">
        <v>48</v>
      </c>
      <c r="AC4" s="265"/>
      <c r="AD4" s="264"/>
      <c r="AE4" s="266" t="s">
        <v>174</v>
      </c>
      <c r="AF4" s="33" t="s">
        <v>1</v>
      </c>
      <c r="AG4" s="265" t="s">
        <v>252</v>
      </c>
    </row>
    <row r="5" spans="2:33" ht="14.25" customHeight="1">
      <c r="B5" s="264"/>
      <c r="C5" s="264"/>
      <c r="D5" s="264"/>
      <c r="E5" s="264"/>
      <c r="F5" s="264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4"/>
      <c r="AE5" s="266"/>
      <c r="AF5" s="33"/>
      <c r="AG5" s="264"/>
    </row>
    <row r="6" spans="2:32" ht="20.25" customHeight="1">
      <c r="B6" s="267"/>
      <c r="C6" s="267"/>
      <c r="D6" s="738" t="s">
        <v>269</v>
      </c>
      <c r="E6" s="643"/>
      <c r="F6" s="643"/>
      <c r="G6" s="643"/>
      <c r="H6" s="644"/>
      <c r="I6" s="645" t="s">
        <v>269</v>
      </c>
      <c r="J6" s="739"/>
      <c r="K6" s="739"/>
      <c r="L6" s="739"/>
      <c r="M6" s="740"/>
      <c r="N6" s="262"/>
      <c r="O6" s="268" t="s">
        <v>270</v>
      </c>
      <c r="P6" s="269"/>
      <c r="Q6" s="269"/>
      <c r="R6" s="270"/>
      <c r="S6" s="262"/>
      <c r="T6" s="262"/>
      <c r="U6" s="262"/>
      <c r="V6" s="262"/>
      <c r="W6" s="262"/>
      <c r="X6" s="705" t="s">
        <v>32</v>
      </c>
      <c r="Y6" s="705"/>
      <c r="Z6" s="705"/>
      <c r="AA6" s="705"/>
      <c r="AB6" s="705"/>
      <c r="AC6" s="705"/>
      <c r="AD6" s="705"/>
      <c r="AE6" s="705"/>
      <c r="AF6" s="705"/>
    </row>
    <row r="7" spans="2:83" ht="20.25" customHeight="1">
      <c r="B7" s="672">
        <v>1</v>
      </c>
      <c r="C7" s="673">
        <v>0.375</v>
      </c>
      <c r="D7" s="722" t="str">
        <f>O8</f>
        <v>図南ＳＣ前橋Ａ</v>
      </c>
      <c r="E7" s="321">
        <v>5</v>
      </c>
      <c r="F7" s="203" t="s">
        <v>42</v>
      </c>
      <c r="G7" s="322">
        <v>0</v>
      </c>
      <c r="H7" s="741" t="str">
        <f>O10</f>
        <v>前橋山王ジュニア
サッカークラブ</v>
      </c>
      <c r="I7" s="675" t="s">
        <v>33</v>
      </c>
      <c r="J7" s="677"/>
      <c r="K7" s="677"/>
      <c r="L7" s="677"/>
      <c r="M7" s="678"/>
      <c r="O7" s="272"/>
      <c r="P7" s="712" t="str">
        <f>O8</f>
        <v>図南ＳＣ前橋Ａ</v>
      </c>
      <c r="Q7" s="713"/>
      <c r="R7" s="714"/>
      <c r="S7" s="732" t="str">
        <f>O10</f>
        <v>前橋山王ジュニア
サッカークラブ</v>
      </c>
      <c r="T7" s="733"/>
      <c r="U7" s="734"/>
      <c r="V7" s="732" t="str">
        <f>O12</f>
        <v>ＦＣ群馬境ジュニア</v>
      </c>
      <c r="W7" s="733"/>
      <c r="X7" s="734"/>
      <c r="Y7" s="712"/>
      <c r="Z7" s="713"/>
      <c r="AA7" s="714"/>
      <c r="AB7" s="273" t="s">
        <v>34</v>
      </c>
      <c r="AC7" s="273" t="s">
        <v>35</v>
      </c>
      <c r="AD7" s="273" t="s">
        <v>36</v>
      </c>
      <c r="AE7" s="273" t="s">
        <v>37</v>
      </c>
      <c r="AF7" s="273"/>
      <c r="AG7" s="28" t="s">
        <v>10</v>
      </c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</row>
    <row r="8" spans="2:33" ht="20.25" customHeight="1">
      <c r="B8" s="672"/>
      <c r="C8" s="674"/>
      <c r="D8" s="722"/>
      <c r="E8" s="706"/>
      <c r="F8" s="707"/>
      <c r="G8" s="708"/>
      <c r="H8" s="741"/>
      <c r="I8" s="679"/>
      <c r="J8" s="680"/>
      <c r="K8" s="681"/>
      <c r="L8" s="681"/>
      <c r="M8" s="682"/>
      <c r="O8" s="735" t="str">
        <f>'組合せ'!I42</f>
        <v>図南ＳＣ前橋Ａ</v>
      </c>
      <c r="P8" s="666"/>
      <c r="Q8" s="668"/>
      <c r="R8" s="670"/>
      <c r="S8" s="467" t="s">
        <v>279</v>
      </c>
      <c r="T8" s="468"/>
      <c r="U8" s="480"/>
      <c r="V8" s="467" t="s">
        <v>278</v>
      </c>
      <c r="W8" s="468"/>
      <c r="X8" s="480"/>
      <c r="Y8" s="655"/>
      <c r="Z8" s="656"/>
      <c r="AA8" s="661"/>
      <c r="AB8" s="481">
        <f>IF(ISBLANK(E7),"",COUNTIF(P8:Y8,"○")*3+COUNTIF(P8:Y8,"△"))</f>
        <v>4</v>
      </c>
      <c r="AC8" s="715">
        <f>S9+V9</f>
        <v>6</v>
      </c>
      <c r="AD8" s="715">
        <f>U9+X9</f>
        <v>1</v>
      </c>
      <c r="AE8" s="652">
        <f>AC8-AD8</f>
        <v>5</v>
      </c>
      <c r="AF8" s="547">
        <f>AB8*1000+AE8*10+AC8</f>
        <v>4056</v>
      </c>
      <c r="AG8" s="475">
        <f>IF(ISBLANK(E7),"",RANK(AF8:AF13,AF8:AF13))</f>
        <v>1</v>
      </c>
    </row>
    <row r="9" spans="2:33" ht="20.25" customHeight="1">
      <c r="B9" s="672">
        <v>2</v>
      </c>
      <c r="C9" s="673">
        <v>0.40625</v>
      </c>
      <c r="D9" s="731" t="str">
        <f>O17</f>
        <v>フットボールクラブ
玉村</v>
      </c>
      <c r="E9" s="324">
        <v>1</v>
      </c>
      <c r="F9" s="323" t="s">
        <v>42</v>
      </c>
      <c r="G9" s="325">
        <v>3</v>
      </c>
      <c r="H9" s="723" t="str">
        <f>O19</f>
        <v>ザスパ草津前橋U12</v>
      </c>
      <c r="I9" s="719" t="str">
        <f>O21</f>
        <v>大胡FC</v>
      </c>
      <c r="J9" s="326">
        <v>4</v>
      </c>
      <c r="K9" s="254" t="s">
        <v>42</v>
      </c>
      <c r="L9" s="327">
        <v>4</v>
      </c>
      <c r="M9" s="719" t="str">
        <f>O23</f>
        <v>元総社ＦＣ</v>
      </c>
      <c r="O9" s="736"/>
      <c r="P9" s="667"/>
      <c r="Q9" s="669"/>
      <c r="R9" s="671"/>
      <c r="S9" s="275">
        <f>E7</f>
        <v>5</v>
      </c>
      <c r="T9" s="276" t="s">
        <v>38</v>
      </c>
      <c r="U9" s="277">
        <f>G7</f>
        <v>0</v>
      </c>
      <c r="V9" s="275">
        <f>E11</f>
        <v>1</v>
      </c>
      <c r="W9" s="278" t="s">
        <v>9</v>
      </c>
      <c r="X9" s="277">
        <f>G11</f>
        <v>1</v>
      </c>
      <c r="Y9" s="663"/>
      <c r="Z9" s="664"/>
      <c r="AA9" s="665"/>
      <c r="AB9" s="482"/>
      <c r="AC9" s="716"/>
      <c r="AD9" s="716"/>
      <c r="AE9" s="652"/>
      <c r="AF9" s="548"/>
      <c r="AG9" s="476"/>
    </row>
    <row r="10" spans="2:33" ht="20.25" customHeight="1">
      <c r="B10" s="672"/>
      <c r="C10" s="674"/>
      <c r="D10" s="718"/>
      <c r="E10" s="706"/>
      <c r="F10" s="707"/>
      <c r="G10" s="708"/>
      <c r="H10" s="723"/>
      <c r="I10" s="720"/>
      <c r="J10" s="726"/>
      <c r="K10" s="727"/>
      <c r="L10" s="728"/>
      <c r="M10" s="674"/>
      <c r="O10" s="729" t="str">
        <f>'組合せ'!P42</f>
        <v>前橋山王ジュニア
サッカークラブ</v>
      </c>
      <c r="P10" s="467" t="s">
        <v>280</v>
      </c>
      <c r="Q10" s="468"/>
      <c r="R10" s="480"/>
      <c r="S10" s="666"/>
      <c r="T10" s="668"/>
      <c r="U10" s="670"/>
      <c r="V10" s="467" t="s">
        <v>280</v>
      </c>
      <c r="W10" s="468"/>
      <c r="X10" s="480"/>
      <c r="Y10" s="655"/>
      <c r="Z10" s="656"/>
      <c r="AA10" s="661"/>
      <c r="AB10" s="481">
        <f>IF(ISBLANK(E7),"",COUNTIF(P10:Y10,"○")*3+COUNTIF(P10:Y10,"△"))</f>
        <v>0</v>
      </c>
      <c r="AC10" s="715">
        <f>P11+V11</f>
        <v>0</v>
      </c>
      <c r="AD10" s="715">
        <f>R11+X11</f>
        <v>6</v>
      </c>
      <c r="AE10" s="652">
        <f>AC10-AD10</f>
        <v>-6</v>
      </c>
      <c r="AF10" s="547">
        <f>AB10*1000+AE10*10+AC10</f>
        <v>-60</v>
      </c>
      <c r="AG10" s="475">
        <f>IF(ISBLANK(E7),"",RANK(AF8:AF13,AF8:AF13))</f>
        <v>3</v>
      </c>
    </row>
    <row r="11" spans="2:33" ht="20.25" customHeight="1">
      <c r="B11" s="672">
        <v>3</v>
      </c>
      <c r="C11" s="673">
        <v>0.4375</v>
      </c>
      <c r="D11" s="722" t="str">
        <f>O8</f>
        <v>図南ＳＣ前橋Ａ</v>
      </c>
      <c r="E11" s="324">
        <v>1</v>
      </c>
      <c r="F11" s="323" t="s">
        <v>42</v>
      </c>
      <c r="G11" s="325">
        <v>1</v>
      </c>
      <c r="H11" s="723" t="str">
        <f>O12</f>
        <v>ＦＣ群馬境ジュニア</v>
      </c>
      <c r="I11" s="675" t="s">
        <v>33</v>
      </c>
      <c r="J11" s="677"/>
      <c r="K11" s="677"/>
      <c r="L11" s="677"/>
      <c r="M11" s="678"/>
      <c r="O11" s="730"/>
      <c r="P11" s="275">
        <f>G7</f>
        <v>0</v>
      </c>
      <c r="Q11" s="278" t="s">
        <v>9</v>
      </c>
      <c r="R11" s="277">
        <f>E7</f>
        <v>5</v>
      </c>
      <c r="S11" s="667"/>
      <c r="T11" s="669"/>
      <c r="U11" s="671"/>
      <c r="V11" s="275">
        <f>G15</f>
        <v>0</v>
      </c>
      <c r="W11" s="278" t="s">
        <v>9</v>
      </c>
      <c r="X11" s="277">
        <f>E15</f>
        <v>1</v>
      </c>
      <c r="Y11" s="663"/>
      <c r="Z11" s="664"/>
      <c r="AA11" s="665"/>
      <c r="AB11" s="482"/>
      <c r="AC11" s="716"/>
      <c r="AD11" s="716"/>
      <c r="AE11" s="652"/>
      <c r="AF11" s="548"/>
      <c r="AG11" s="476"/>
    </row>
    <row r="12" spans="2:33" ht="20.25" customHeight="1">
      <c r="B12" s="701"/>
      <c r="C12" s="721"/>
      <c r="D12" s="702"/>
      <c r="E12" s="706"/>
      <c r="F12" s="707"/>
      <c r="G12" s="708"/>
      <c r="H12" s="717"/>
      <c r="I12" s="679"/>
      <c r="J12" s="681"/>
      <c r="K12" s="681"/>
      <c r="L12" s="681"/>
      <c r="M12" s="682"/>
      <c r="O12" s="724" t="str">
        <f>'組合せ'!W42</f>
        <v>ＦＣ群馬境ジュニア</v>
      </c>
      <c r="P12" s="467" t="s">
        <v>278</v>
      </c>
      <c r="Q12" s="468"/>
      <c r="R12" s="480"/>
      <c r="S12" s="467" t="s">
        <v>279</v>
      </c>
      <c r="T12" s="468"/>
      <c r="U12" s="480"/>
      <c r="V12" s="666"/>
      <c r="W12" s="668"/>
      <c r="X12" s="670"/>
      <c r="Y12" s="279"/>
      <c r="Z12" s="280"/>
      <c r="AA12" s="281"/>
      <c r="AB12" s="481">
        <f>IF(ISBLANK(E7),"",COUNTIF(P12:Y12,"○")*3+COUNTIF(P12:Y12,"△"))</f>
        <v>4</v>
      </c>
      <c r="AC12" s="715">
        <f>P13+S13</f>
        <v>2</v>
      </c>
      <c r="AD12" s="715">
        <f>R13+U13</f>
        <v>1</v>
      </c>
      <c r="AE12" s="652">
        <f>AC12-AD12</f>
        <v>1</v>
      </c>
      <c r="AF12" s="547">
        <f>AB12*1000+AE12*10+AC12</f>
        <v>4012</v>
      </c>
      <c r="AG12" s="475">
        <f>IF(ISBLANK(E7),"",RANK(AF8:AF13,AF8:AF13))</f>
        <v>2</v>
      </c>
    </row>
    <row r="13" spans="2:33" ht="20.25" customHeight="1">
      <c r="B13" s="672">
        <v>4</v>
      </c>
      <c r="C13" s="673">
        <v>0.46875</v>
      </c>
      <c r="D13" s="717" t="str">
        <f>O17</f>
        <v>フットボールクラブ
玉村</v>
      </c>
      <c r="E13" s="321">
        <v>2</v>
      </c>
      <c r="F13" s="203" t="s">
        <v>42</v>
      </c>
      <c r="G13" s="322">
        <v>0</v>
      </c>
      <c r="H13" s="696" t="str">
        <f>O21</f>
        <v>大胡FC</v>
      </c>
      <c r="I13" s="717" t="str">
        <f>O19</f>
        <v>ザスパ草津前橋U12</v>
      </c>
      <c r="J13" s="317">
        <v>7</v>
      </c>
      <c r="K13" s="254" t="s">
        <v>42</v>
      </c>
      <c r="L13" s="316">
        <v>0</v>
      </c>
      <c r="M13" s="719" t="str">
        <f>O23</f>
        <v>元総社ＦＣ</v>
      </c>
      <c r="O13" s="725"/>
      <c r="P13" s="275">
        <f>G11</f>
        <v>1</v>
      </c>
      <c r="Q13" s="278" t="s">
        <v>9</v>
      </c>
      <c r="R13" s="277">
        <f>E11</f>
        <v>1</v>
      </c>
      <c r="S13" s="275">
        <f>E15</f>
        <v>1</v>
      </c>
      <c r="T13" s="278" t="s">
        <v>9</v>
      </c>
      <c r="U13" s="277">
        <f>G15</f>
        <v>0</v>
      </c>
      <c r="V13" s="667"/>
      <c r="W13" s="669"/>
      <c r="X13" s="671"/>
      <c r="Y13" s="282"/>
      <c r="Z13" s="283"/>
      <c r="AA13" s="284"/>
      <c r="AB13" s="482"/>
      <c r="AC13" s="716"/>
      <c r="AD13" s="716"/>
      <c r="AE13" s="652"/>
      <c r="AF13" s="548"/>
      <c r="AG13" s="476"/>
    </row>
    <row r="14" spans="2:15" ht="20.25" customHeight="1">
      <c r="B14" s="672">
        <v>5.66666666666667</v>
      </c>
      <c r="C14" s="674"/>
      <c r="D14" s="718"/>
      <c r="E14" s="706"/>
      <c r="F14" s="707"/>
      <c r="G14" s="708"/>
      <c r="H14" s="697"/>
      <c r="I14" s="718"/>
      <c r="J14" s="679"/>
      <c r="K14" s="681"/>
      <c r="L14" s="682"/>
      <c r="M14" s="720"/>
      <c r="O14" s="285"/>
    </row>
    <row r="15" spans="2:32" ht="20.25" customHeight="1">
      <c r="B15" s="672">
        <v>5</v>
      </c>
      <c r="C15" s="673">
        <v>0.5</v>
      </c>
      <c r="D15" s="696" t="str">
        <f>O12</f>
        <v>ＦＣ群馬境ジュニア</v>
      </c>
      <c r="E15" s="324">
        <v>1</v>
      </c>
      <c r="F15" s="323" t="s">
        <v>42</v>
      </c>
      <c r="G15" s="325">
        <v>0</v>
      </c>
      <c r="H15" s="694" t="str">
        <f>O10</f>
        <v>前橋山王ジュニア
サッカークラブ</v>
      </c>
      <c r="I15" s="675" t="s">
        <v>33</v>
      </c>
      <c r="J15" s="677"/>
      <c r="K15" s="677"/>
      <c r="L15" s="677"/>
      <c r="M15" s="678"/>
      <c r="N15" s="40"/>
      <c r="O15" s="286" t="s">
        <v>271</v>
      </c>
      <c r="P15" s="269"/>
      <c r="Q15" s="269"/>
      <c r="R15" s="270"/>
      <c r="S15" s="262"/>
      <c r="T15" s="262"/>
      <c r="U15" s="262"/>
      <c r="V15" s="262"/>
      <c r="W15" s="262"/>
      <c r="X15" s="705" t="s">
        <v>32</v>
      </c>
      <c r="Y15" s="705"/>
      <c r="Z15" s="705"/>
      <c r="AA15" s="705"/>
      <c r="AB15" s="705"/>
      <c r="AC15" s="705"/>
      <c r="AD15" s="705"/>
      <c r="AE15" s="705"/>
      <c r="AF15" s="705"/>
    </row>
    <row r="16" spans="2:33" ht="20.25" customHeight="1">
      <c r="B16" s="672">
        <v>7.16666666666667</v>
      </c>
      <c r="C16" s="674"/>
      <c r="D16" s="697"/>
      <c r="E16" s="706"/>
      <c r="F16" s="707"/>
      <c r="G16" s="708"/>
      <c r="H16" s="695"/>
      <c r="I16" s="679"/>
      <c r="J16" s="681"/>
      <c r="K16" s="681"/>
      <c r="L16" s="681"/>
      <c r="M16" s="682"/>
      <c r="O16" s="273"/>
      <c r="P16" s="709" t="str">
        <f>O17</f>
        <v>フットボールクラブ
玉村</v>
      </c>
      <c r="Q16" s="710"/>
      <c r="R16" s="711"/>
      <c r="S16" s="709" t="str">
        <f>O19</f>
        <v>ザスパ草津前橋U12</v>
      </c>
      <c r="T16" s="710"/>
      <c r="U16" s="711"/>
      <c r="V16" s="712" t="str">
        <f>O21</f>
        <v>大胡FC</v>
      </c>
      <c r="W16" s="713"/>
      <c r="X16" s="714"/>
      <c r="Y16" s="712" t="str">
        <f>O23</f>
        <v>元総社ＦＣ</v>
      </c>
      <c r="Z16" s="713"/>
      <c r="AA16" s="714"/>
      <c r="AB16" s="273" t="s">
        <v>34</v>
      </c>
      <c r="AC16" s="273" t="s">
        <v>35</v>
      </c>
      <c r="AD16" s="273" t="s">
        <v>36</v>
      </c>
      <c r="AE16" s="273" t="s">
        <v>37</v>
      </c>
      <c r="AF16" s="28"/>
      <c r="AG16" s="54" t="s">
        <v>10</v>
      </c>
    </row>
    <row r="17" spans="2:33" ht="20.25" customHeight="1">
      <c r="B17" s="672">
        <v>6</v>
      </c>
      <c r="C17" s="673">
        <v>0.53125</v>
      </c>
      <c r="D17" s="702" t="str">
        <f>O8</f>
        <v>図南ＳＣ前橋Ａ</v>
      </c>
      <c r="E17" s="324">
        <v>1</v>
      </c>
      <c r="F17" s="323" t="s">
        <v>42</v>
      </c>
      <c r="G17" s="325">
        <v>6</v>
      </c>
      <c r="H17" s="638" t="str">
        <f>O19</f>
        <v>ザスパ草津前橋U12</v>
      </c>
      <c r="I17" s="675" t="s">
        <v>33</v>
      </c>
      <c r="J17" s="677"/>
      <c r="K17" s="677"/>
      <c r="L17" s="677"/>
      <c r="M17" s="678"/>
      <c r="O17" s="704" t="str">
        <f>'組合せ'!AD42</f>
        <v>フットボールクラブ
玉村</v>
      </c>
      <c r="P17" s="691"/>
      <c r="Q17" s="692"/>
      <c r="R17" s="693"/>
      <c r="S17" s="467" t="s">
        <v>280</v>
      </c>
      <c r="T17" s="468"/>
      <c r="U17" s="480"/>
      <c r="V17" s="467" t="s">
        <v>279</v>
      </c>
      <c r="W17" s="468"/>
      <c r="X17" s="480"/>
      <c r="Y17" s="655"/>
      <c r="Z17" s="656"/>
      <c r="AA17" s="661"/>
      <c r="AB17" s="481">
        <f>IF(ISBLANK(E9),"",COUNTIF(P17:Y17,"○")*3+COUNTIF(P17:Y17,"△"))</f>
        <v>3</v>
      </c>
      <c r="AC17" s="652">
        <f>S18+V18</f>
        <v>3</v>
      </c>
      <c r="AD17" s="652">
        <f>U18+X18</f>
        <v>3</v>
      </c>
      <c r="AE17" s="652">
        <f>AC17-AD17</f>
        <v>0</v>
      </c>
      <c r="AF17" s="547">
        <f>AB17*1000+AE17*10+AC17</f>
        <v>3003</v>
      </c>
      <c r="AG17" s="475">
        <f>IF(ISBLANK(E9),"",RANK(AF17:AF24,AF17:AF24))</f>
        <v>2</v>
      </c>
    </row>
    <row r="18" spans="2:33" ht="20.25" customHeight="1">
      <c r="B18" s="701"/>
      <c r="C18" s="674"/>
      <c r="D18" s="703"/>
      <c r="E18" s="470" t="s">
        <v>282</v>
      </c>
      <c r="F18" s="471"/>
      <c r="G18" s="472"/>
      <c r="H18" s="639"/>
      <c r="I18" s="679"/>
      <c r="J18" s="681"/>
      <c r="K18" s="681"/>
      <c r="L18" s="681"/>
      <c r="M18" s="682"/>
      <c r="O18" s="704"/>
      <c r="P18" s="691"/>
      <c r="Q18" s="699"/>
      <c r="R18" s="700"/>
      <c r="S18" s="287">
        <f>E9</f>
        <v>1</v>
      </c>
      <c r="T18" s="278" t="s">
        <v>9</v>
      </c>
      <c r="U18" s="277">
        <f>G9</f>
        <v>3</v>
      </c>
      <c r="V18" s="275">
        <f>E13</f>
        <v>2</v>
      </c>
      <c r="W18" s="278" t="s">
        <v>9</v>
      </c>
      <c r="X18" s="277">
        <f>G13</f>
        <v>0</v>
      </c>
      <c r="Y18" s="663"/>
      <c r="Z18" s="664"/>
      <c r="AA18" s="665"/>
      <c r="AB18" s="482"/>
      <c r="AC18" s="652"/>
      <c r="AD18" s="652"/>
      <c r="AE18" s="652"/>
      <c r="AF18" s="548"/>
      <c r="AG18" s="476"/>
    </row>
    <row r="19" spans="2:33" ht="20.25" customHeight="1">
      <c r="B19" s="672">
        <v>7</v>
      </c>
      <c r="C19" s="673">
        <v>0.5625</v>
      </c>
      <c r="D19" s="694" t="str">
        <f>O10</f>
        <v>前橋山王ジュニア
サッカークラブ</v>
      </c>
      <c r="E19" s="324">
        <v>0</v>
      </c>
      <c r="F19" s="323" t="s">
        <v>42</v>
      </c>
      <c r="G19" s="325">
        <v>4</v>
      </c>
      <c r="H19" s="638" t="str">
        <f>O21</f>
        <v>大胡FC</v>
      </c>
      <c r="I19" s="696" t="str">
        <f>O12</f>
        <v>ＦＣ群馬境ジュニア</v>
      </c>
      <c r="J19" s="317">
        <v>1</v>
      </c>
      <c r="K19" s="254" t="s">
        <v>42</v>
      </c>
      <c r="L19" s="316">
        <v>0</v>
      </c>
      <c r="M19" s="638" t="str">
        <f>O17</f>
        <v>フットボールクラブ
玉村</v>
      </c>
      <c r="O19" s="698" t="str">
        <f>'組合せ'!AK42</f>
        <v>ザスパ草津前橋U12</v>
      </c>
      <c r="P19" s="467" t="s">
        <v>279</v>
      </c>
      <c r="Q19" s="468"/>
      <c r="R19" s="480"/>
      <c r="S19" s="691"/>
      <c r="T19" s="692"/>
      <c r="U19" s="693"/>
      <c r="V19" s="655"/>
      <c r="W19" s="656"/>
      <c r="X19" s="661"/>
      <c r="Y19" s="467" t="s">
        <v>279</v>
      </c>
      <c r="Z19" s="468"/>
      <c r="AA19" s="469"/>
      <c r="AB19" s="481">
        <f>IF(ISBLANK(E9),"",COUNTIF(P19:Y19,"○")*3+COUNTIF(P19:Y19,"△"))</f>
        <v>6</v>
      </c>
      <c r="AC19" s="652">
        <f>P20+Y20</f>
        <v>10</v>
      </c>
      <c r="AD19" s="652">
        <f>R20+AA20</f>
        <v>1</v>
      </c>
      <c r="AE19" s="652">
        <f>AC19-AD19</f>
        <v>9</v>
      </c>
      <c r="AF19" s="547">
        <f>AB19*1000+AE19*10+AC19</f>
        <v>6100</v>
      </c>
      <c r="AG19" s="475">
        <f>IF(ISBLANK(E9),"",RANK(AF17:AF24,AF17:AF24))</f>
        <v>1</v>
      </c>
    </row>
    <row r="20" spans="2:33" ht="20.25" customHeight="1">
      <c r="B20" s="672">
        <v>9.41666666666667</v>
      </c>
      <c r="C20" s="674"/>
      <c r="D20" s="695"/>
      <c r="E20" s="470" t="s">
        <v>276</v>
      </c>
      <c r="F20" s="471"/>
      <c r="G20" s="472"/>
      <c r="H20" s="639"/>
      <c r="I20" s="697"/>
      <c r="J20" s="688" t="s">
        <v>277</v>
      </c>
      <c r="K20" s="689"/>
      <c r="L20" s="690"/>
      <c r="M20" s="639"/>
      <c r="O20" s="698"/>
      <c r="P20" s="275">
        <f>G9</f>
        <v>3</v>
      </c>
      <c r="Q20" s="278" t="s">
        <v>9</v>
      </c>
      <c r="R20" s="277">
        <f>E9</f>
        <v>1</v>
      </c>
      <c r="S20" s="691"/>
      <c r="T20" s="692"/>
      <c r="U20" s="693"/>
      <c r="V20" s="663"/>
      <c r="W20" s="664"/>
      <c r="X20" s="665"/>
      <c r="Y20" s="275">
        <f>J13</f>
        <v>7</v>
      </c>
      <c r="Z20" s="278" t="s">
        <v>272</v>
      </c>
      <c r="AA20" s="277">
        <f>L13</f>
        <v>0</v>
      </c>
      <c r="AB20" s="482"/>
      <c r="AC20" s="652"/>
      <c r="AD20" s="652"/>
      <c r="AE20" s="652"/>
      <c r="AF20" s="548"/>
      <c r="AG20" s="476"/>
    </row>
    <row r="21" spans="2:33" ht="20.25" customHeight="1">
      <c r="B21" s="672">
        <v>8</v>
      </c>
      <c r="C21" s="673">
        <v>0.59375</v>
      </c>
      <c r="D21" s="575" t="s">
        <v>273</v>
      </c>
      <c r="E21" s="576"/>
      <c r="F21" s="576"/>
      <c r="G21" s="576"/>
      <c r="H21" s="577"/>
      <c r="I21" s="675" t="s">
        <v>33</v>
      </c>
      <c r="J21" s="676"/>
      <c r="K21" s="677"/>
      <c r="L21" s="677"/>
      <c r="M21" s="678"/>
      <c r="O21" s="683" t="str">
        <f>'組合せ'!AR42</f>
        <v>大胡FC</v>
      </c>
      <c r="P21" s="685"/>
      <c r="Q21" s="686"/>
      <c r="R21" s="687"/>
      <c r="S21" s="655"/>
      <c r="T21" s="656"/>
      <c r="U21" s="661"/>
      <c r="V21" s="666"/>
      <c r="W21" s="668"/>
      <c r="X21" s="670"/>
      <c r="Y21" s="467" t="s">
        <v>278</v>
      </c>
      <c r="Z21" s="468"/>
      <c r="AA21" s="469"/>
      <c r="AB21" s="481">
        <f>IF(ISBLANK(E9),"",COUNTIF(P21:Y21,"○")*3+COUNTIF(P21:Y21,"△"))</f>
        <v>1</v>
      </c>
      <c r="AC21" s="652">
        <f>P22+Y22</f>
        <v>4</v>
      </c>
      <c r="AD21" s="652">
        <f>R22+AA22</f>
        <v>6</v>
      </c>
      <c r="AE21" s="652">
        <f>AC21-AD21</f>
        <v>-2</v>
      </c>
      <c r="AF21" s="547">
        <f>AB21*1000+AE21*10+AC21</f>
        <v>984</v>
      </c>
      <c r="AG21" s="475">
        <f>IF(ISBLANK(E9),"",RANK(AF17:AF24,AF17:AF24))</f>
        <v>3</v>
      </c>
    </row>
    <row r="22" spans="2:33" ht="20.25" customHeight="1">
      <c r="B22" s="672">
        <v>10.9166666666667</v>
      </c>
      <c r="C22" s="674"/>
      <c r="D22" s="578"/>
      <c r="E22" s="579"/>
      <c r="F22" s="579"/>
      <c r="G22" s="579"/>
      <c r="H22" s="580"/>
      <c r="I22" s="679"/>
      <c r="J22" s="680"/>
      <c r="K22" s="681"/>
      <c r="L22" s="681"/>
      <c r="M22" s="682"/>
      <c r="O22" s="684"/>
      <c r="P22" s="275">
        <f>G13</f>
        <v>0</v>
      </c>
      <c r="Q22" s="278" t="s">
        <v>9</v>
      </c>
      <c r="R22" s="277">
        <f>E13</f>
        <v>2</v>
      </c>
      <c r="S22" s="663"/>
      <c r="T22" s="664"/>
      <c r="U22" s="665"/>
      <c r="V22" s="667"/>
      <c r="W22" s="669"/>
      <c r="X22" s="671"/>
      <c r="Y22" s="275">
        <f>J9</f>
        <v>4</v>
      </c>
      <c r="Z22" s="278" t="s">
        <v>272</v>
      </c>
      <c r="AA22" s="277">
        <f>L9</f>
        <v>4</v>
      </c>
      <c r="AB22" s="482"/>
      <c r="AC22" s="652"/>
      <c r="AD22" s="652"/>
      <c r="AE22" s="652"/>
      <c r="AF22" s="548"/>
      <c r="AG22" s="476"/>
    </row>
    <row r="23" spans="2:33" s="291" customFormat="1" ht="20.25" customHeight="1">
      <c r="B23" s="288"/>
      <c r="C23" s="289"/>
      <c r="D23" s="290"/>
      <c r="E23" s="289"/>
      <c r="F23" s="289"/>
      <c r="G23" s="289"/>
      <c r="H23" s="289"/>
      <c r="I23" s="289"/>
      <c r="J23" s="289"/>
      <c r="K23" s="289"/>
      <c r="L23" s="289"/>
      <c r="M23" s="289"/>
      <c r="N23" s="263"/>
      <c r="O23" s="653" t="str">
        <f>'組合せ'!AY42</f>
        <v>元総社ＦＣ</v>
      </c>
      <c r="P23" s="655"/>
      <c r="Q23" s="656"/>
      <c r="R23" s="657"/>
      <c r="S23" s="557" t="s">
        <v>280</v>
      </c>
      <c r="T23" s="468"/>
      <c r="U23" s="480"/>
      <c r="V23" s="467" t="s">
        <v>278</v>
      </c>
      <c r="W23" s="468"/>
      <c r="X23" s="480"/>
      <c r="Y23" s="655"/>
      <c r="Z23" s="656"/>
      <c r="AA23" s="661"/>
      <c r="AB23" s="481">
        <f>IF(ISBLANK(E9),"",COUNTIF(P23:Y23,"○")*3+COUNTIF(P23:Y23,"△"))</f>
        <v>1</v>
      </c>
      <c r="AC23" s="652">
        <f>S24+V24</f>
        <v>4</v>
      </c>
      <c r="AD23" s="652">
        <f>U24+X24</f>
        <v>11</v>
      </c>
      <c r="AE23" s="652">
        <f>AC23-AD23</f>
        <v>-7</v>
      </c>
      <c r="AF23" s="547">
        <f>AB23*1000+AE23*10+AC23</f>
        <v>934</v>
      </c>
      <c r="AG23" s="475">
        <f>IF(ISBLANK(E9),"",RANK(AF17:AF24,AF17:AF24))</f>
        <v>4</v>
      </c>
    </row>
    <row r="24" spans="2:33" s="291" customFormat="1" ht="20.25" customHeight="1">
      <c r="B24" s="288"/>
      <c r="C24" s="289"/>
      <c r="D24" s="290"/>
      <c r="E24" s="289"/>
      <c r="F24" s="289"/>
      <c r="G24" s="289"/>
      <c r="H24" s="289"/>
      <c r="I24" s="289"/>
      <c r="J24" s="289"/>
      <c r="K24" s="289"/>
      <c r="L24" s="289"/>
      <c r="M24" s="289"/>
      <c r="O24" s="654"/>
      <c r="P24" s="658"/>
      <c r="Q24" s="659"/>
      <c r="R24" s="660"/>
      <c r="S24" s="278">
        <f>L13</f>
        <v>0</v>
      </c>
      <c r="T24" s="278" t="s">
        <v>9</v>
      </c>
      <c r="U24" s="292">
        <f>J13</f>
        <v>7</v>
      </c>
      <c r="V24" s="293">
        <f>L9</f>
        <v>4</v>
      </c>
      <c r="W24" s="278" t="s">
        <v>9</v>
      </c>
      <c r="X24" s="292">
        <f>J9</f>
        <v>4</v>
      </c>
      <c r="Y24" s="658"/>
      <c r="Z24" s="659"/>
      <c r="AA24" s="662"/>
      <c r="AB24" s="482"/>
      <c r="AC24" s="652"/>
      <c r="AD24" s="652"/>
      <c r="AE24" s="652"/>
      <c r="AF24" s="548"/>
      <c r="AG24" s="476"/>
    </row>
    <row r="25" spans="2:33" s="299" customFormat="1" ht="20.25" customHeight="1">
      <c r="B25" s="288"/>
      <c r="C25" s="28" t="s">
        <v>25</v>
      </c>
      <c r="D25" s="544" t="str">
        <f>O19</f>
        <v>ザスパ草津前橋U12</v>
      </c>
      <c r="E25" s="545"/>
      <c r="F25" s="545"/>
      <c r="G25" s="545"/>
      <c r="H25" s="545"/>
      <c r="I25" s="157"/>
      <c r="J25" s="156"/>
      <c r="K25" s="156"/>
      <c r="L25" s="156"/>
      <c r="M25" s="289"/>
      <c r="N25" s="294"/>
      <c r="O25" s="295" t="s">
        <v>39</v>
      </c>
      <c r="P25" s="296"/>
      <c r="Q25" s="296"/>
      <c r="R25" s="296"/>
      <c r="S25" s="296"/>
      <c r="T25" s="296"/>
      <c r="U25" s="296"/>
      <c r="V25" s="296"/>
      <c r="W25" s="296"/>
      <c r="X25" s="297"/>
      <c r="Y25" s="297"/>
      <c r="Z25" s="297"/>
      <c r="AA25" s="297"/>
      <c r="AB25" s="297"/>
      <c r="AC25" s="298"/>
      <c r="AD25" s="296"/>
      <c r="AE25" s="296"/>
      <c r="AF25" s="296"/>
      <c r="AG25" s="294"/>
    </row>
    <row r="26" spans="2:33" s="299" customFormat="1" ht="20.25" customHeight="1">
      <c r="B26" s="300"/>
      <c r="C26" s="160" t="s">
        <v>26</v>
      </c>
      <c r="D26" s="544" t="str">
        <f>O8</f>
        <v>図南ＳＣ前橋Ａ</v>
      </c>
      <c r="E26" s="545"/>
      <c r="F26" s="545"/>
      <c r="G26" s="545"/>
      <c r="H26" s="545"/>
      <c r="I26" s="157"/>
      <c r="J26" s="156"/>
      <c r="K26" s="156"/>
      <c r="L26" s="156"/>
      <c r="M26" s="289"/>
      <c r="N26" s="296"/>
      <c r="O26" s="301"/>
      <c r="P26" s="302"/>
      <c r="Q26" s="302"/>
      <c r="R26" s="302"/>
      <c r="S26" s="302"/>
      <c r="T26" s="302"/>
      <c r="U26" s="302"/>
      <c r="V26" s="302"/>
      <c r="W26" s="302"/>
      <c r="X26" s="302"/>
      <c r="Y26" s="297"/>
      <c r="Z26" s="297"/>
      <c r="AA26" s="297"/>
      <c r="AB26" s="297"/>
      <c r="AC26" s="298"/>
      <c r="AD26" s="296"/>
      <c r="AE26" s="296"/>
      <c r="AF26" s="296"/>
      <c r="AG26" s="303"/>
    </row>
    <row r="27" spans="2:35" s="299" customFormat="1" ht="20.25" customHeight="1">
      <c r="B27" s="300"/>
      <c r="C27" s="160" t="s">
        <v>28</v>
      </c>
      <c r="D27" s="544" t="str">
        <f>O12</f>
        <v>ＦＣ群馬境ジュニア</v>
      </c>
      <c r="E27" s="545"/>
      <c r="F27" s="545"/>
      <c r="G27" s="545"/>
      <c r="H27" s="545"/>
      <c r="I27" s="157"/>
      <c r="J27" s="156"/>
      <c r="K27" s="156"/>
      <c r="L27" s="156"/>
      <c r="M27" s="289"/>
      <c r="N27" s="296"/>
      <c r="O27" s="301"/>
      <c r="P27" s="302"/>
      <c r="Q27" s="302"/>
      <c r="R27" s="302"/>
      <c r="S27" s="302"/>
      <c r="T27" s="302"/>
      <c r="U27" s="302"/>
      <c r="V27" s="302"/>
      <c r="W27" s="302"/>
      <c r="X27" s="302"/>
      <c r="Y27" s="297"/>
      <c r="Z27" s="297"/>
      <c r="AA27" s="297"/>
      <c r="AB27" s="297"/>
      <c r="AC27" s="298"/>
      <c r="AD27" s="296"/>
      <c r="AE27" s="296"/>
      <c r="AF27" s="296"/>
      <c r="AG27" s="303"/>
      <c r="AH27" s="296"/>
      <c r="AI27" s="296"/>
    </row>
    <row r="28" spans="2:33" s="299" customFormat="1" ht="20.25" customHeight="1">
      <c r="B28" s="300"/>
      <c r="C28" s="160" t="s">
        <v>29</v>
      </c>
      <c r="D28" s="544" t="str">
        <f>O17</f>
        <v>フットボールクラブ
玉村</v>
      </c>
      <c r="E28" s="545"/>
      <c r="F28" s="545"/>
      <c r="G28" s="545"/>
      <c r="H28" s="545"/>
      <c r="I28" s="157"/>
      <c r="J28" s="156"/>
      <c r="K28" s="156"/>
      <c r="L28" s="156"/>
      <c r="M28" s="289"/>
      <c r="N28" s="296"/>
      <c r="O28" s="301"/>
      <c r="P28" s="302"/>
      <c r="Q28" s="302"/>
      <c r="R28" s="302"/>
      <c r="S28" s="302"/>
      <c r="T28" s="302"/>
      <c r="U28" s="302"/>
      <c r="V28" s="302"/>
      <c r="W28" s="302"/>
      <c r="X28" s="302"/>
      <c r="Y28" s="297"/>
      <c r="Z28" s="297"/>
      <c r="AA28" s="297"/>
      <c r="AB28" s="297"/>
      <c r="AC28" s="298"/>
      <c r="AD28" s="296"/>
      <c r="AE28" s="296"/>
      <c r="AF28" s="296"/>
      <c r="AG28" s="296"/>
    </row>
    <row r="29" spans="2:33" s="299" customFormat="1" ht="20.25" customHeight="1">
      <c r="B29" s="300"/>
      <c r="C29" s="160" t="s">
        <v>30</v>
      </c>
      <c r="D29" s="544" t="str">
        <f>O21</f>
        <v>大胡FC</v>
      </c>
      <c r="E29" s="545"/>
      <c r="F29" s="545"/>
      <c r="G29" s="545"/>
      <c r="H29" s="545"/>
      <c r="I29" s="157"/>
      <c r="J29" s="156"/>
      <c r="K29" s="156"/>
      <c r="L29" s="156"/>
      <c r="M29" s="289"/>
      <c r="N29" s="296"/>
      <c r="O29" s="301"/>
      <c r="P29" s="302"/>
      <c r="Q29" s="302"/>
      <c r="R29" s="302"/>
      <c r="S29" s="302"/>
      <c r="T29" s="302"/>
      <c r="U29" s="302"/>
      <c r="V29" s="302"/>
      <c r="W29" s="302"/>
      <c r="X29" s="302"/>
      <c r="Y29" s="297"/>
      <c r="Z29" s="297"/>
      <c r="AA29" s="297"/>
      <c r="AB29" s="304"/>
      <c r="AC29" s="296"/>
      <c r="AD29" s="296"/>
      <c r="AE29" s="296"/>
      <c r="AF29" s="296"/>
      <c r="AG29" s="296"/>
    </row>
    <row r="30" spans="3:33" s="299" customFormat="1" ht="20.25" customHeight="1">
      <c r="C30" s="160" t="s">
        <v>31</v>
      </c>
      <c r="D30" s="544" t="str">
        <f>O10</f>
        <v>前橋山王ジュニア
サッカークラブ</v>
      </c>
      <c r="E30" s="545"/>
      <c r="F30" s="545"/>
      <c r="G30" s="545"/>
      <c r="H30" s="545"/>
      <c r="I30" s="157"/>
      <c r="J30" s="156"/>
      <c r="K30" s="156"/>
      <c r="L30" s="156"/>
      <c r="M30" s="296"/>
      <c r="N30" s="296"/>
      <c r="O30" s="301"/>
      <c r="P30" s="302"/>
      <c r="Q30" s="302"/>
      <c r="R30" s="302"/>
      <c r="S30" s="302"/>
      <c r="T30" s="302"/>
      <c r="U30" s="302"/>
      <c r="V30" s="302"/>
      <c r="W30" s="302"/>
      <c r="X30" s="302"/>
      <c r="Y30" s="263"/>
      <c r="Z30" s="263"/>
      <c r="AA30" s="263"/>
      <c r="AB30" s="262"/>
      <c r="AC30" s="263"/>
      <c r="AD30" s="263"/>
      <c r="AE30" s="263"/>
      <c r="AF30" s="263"/>
      <c r="AG30" s="296"/>
    </row>
    <row r="31" spans="3:24" ht="20.25" customHeight="1">
      <c r="C31" s="329" t="s">
        <v>27</v>
      </c>
      <c r="D31" s="648" t="str">
        <f>O23</f>
        <v>元総社ＦＣ</v>
      </c>
      <c r="E31" s="649"/>
      <c r="F31" s="649"/>
      <c r="G31" s="649"/>
      <c r="H31" s="649"/>
      <c r="I31" s="650" t="s">
        <v>283</v>
      </c>
      <c r="J31" s="651"/>
      <c r="K31" s="651"/>
      <c r="L31" s="651"/>
      <c r="M31" s="651"/>
      <c r="N31" s="651"/>
      <c r="O31" s="651"/>
      <c r="P31" s="302"/>
      <c r="Q31" s="302"/>
      <c r="R31" s="302"/>
      <c r="S31" s="302"/>
      <c r="T31" s="302"/>
      <c r="U31" s="302"/>
      <c r="V31" s="302"/>
      <c r="W31" s="302"/>
      <c r="X31" s="302"/>
    </row>
    <row r="32" spans="15:24" ht="11.25" customHeight="1">
      <c r="O32" s="301"/>
      <c r="P32" s="302"/>
      <c r="Q32" s="302"/>
      <c r="R32" s="302"/>
      <c r="S32" s="302"/>
      <c r="T32" s="302"/>
      <c r="U32" s="302"/>
      <c r="V32" s="302"/>
      <c r="W32" s="302"/>
      <c r="X32" s="302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</sheetData>
  <sheetProtection/>
  <mergeCells count="162">
    <mergeCell ref="H19:H20"/>
    <mergeCell ref="A1:AH1"/>
    <mergeCell ref="B2:AG2"/>
    <mergeCell ref="D6:H6"/>
    <mergeCell ref="I6:M6"/>
    <mergeCell ref="X6:AF6"/>
    <mergeCell ref="B7:B8"/>
    <mergeCell ref="C7:C8"/>
    <mergeCell ref="D7:D8"/>
    <mergeCell ref="H7:H8"/>
    <mergeCell ref="I7:M8"/>
    <mergeCell ref="P7:R7"/>
    <mergeCell ref="S7:U7"/>
    <mergeCell ref="V7:X7"/>
    <mergeCell ref="Y7:AA7"/>
    <mergeCell ref="E8:G8"/>
    <mergeCell ref="O8:O9"/>
    <mergeCell ref="P8:P9"/>
    <mergeCell ref="Q8:Q9"/>
    <mergeCell ref="R8:R9"/>
    <mergeCell ref="S8:U8"/>
    <mergeCell ref="V8:X8"/>
    <mergeCell ref="Y8:AA9"/>
    <mergeCell ref="AB8:AB9"/>
    <mergeCell ref="AC8:AC9"/>
    <mergeCell ref="AD8:AD9"/>
    <mergeCell ref="AE8:AE9"/>
    <mergeCell ref="AF8:AF9"/>
    <mergeCell ref="AG8:AG9"/>
    <mergeCell ref="B9:B10"/>
    <mergeCell ref="C9:C10"/>
    <mergeCell ref="D9:D10"/>
    <mergeCell ref="H9:H10"/>
    <mergeCell ref="I9:I10"/>
    <mergeCell ref="M9:M10"/>
    <mergeCell ref="E10:G10"/>
    <mergeCell ref="J10:L10"/>
    <mergeCell ref="O10:O11"/>
    <mergeCell ref="P10:R10"/>
    <mergeCell ref="S10:S11"/>
    <mergeCell ref="T10:T11"/>
    <mergeCell ref="U10:U11"/>
    <mergeCell ref="V10:X10"/>
    <mergeCell ref="Y10:AA11"/>
    <mergeCell ref="AB10:AB11"/>
    <mergeCell ref="AC10:AC11"/>
    <mergeCell ref="AD10:AD11"/>
    <mergeCell ref="AE10:AE11"/>
    <mergeCell ref="AF10:AF11"/>
    <mergeCell ref="AG10:AG11"/>
    <mergeCell ref="B11:B12"/>
    <mergeCell ref="C11:C12"/>
    <mergeCell ref="D11:D12"/>
    <mergeCell ref="H11:H12"/>
    <mergeCell ref="I11:M12"/>
    <mergeCell ref="E12:G12"/>
    <mergeCell ref="O12:O13"/>
    <mergeCell ref="P12:R12"/>
    <mergeCell ref="S12:U12"/>
    <mergeCell ref="V12:V13"/>
    <mergeCell ref="W12:W13"/>
    <mergeCell ref="X12:X13"/>
    <mergeCell ref="AB12:AB13"/>
    <mergeCell ref="AC12:AC13"/>
    <mergeCell ref="AD12:AD13"/>
    <mergeCell ref="AE12:AE13"/>
    <mergeCell ref="AF12:AF13"/>
    <mergeCell ref="AG12:AG13"/>
    <mergeCell ref="B13:B14"/>
    <mergeCell ref="C13:C14"/>
    <mergeCell ref="D13:D14"/>
    <mergeCell ref="H13:H14"/>
    <mergeCell ref="I13:I14"/>
    <mergeCell ref="M13:M14"/>
    <mergeCell ref="E14:G14"/>
    <mergeCell ref="J14:L14"/>
    <mergeCell ref="B15:B16"/>
    <mergeCell ref="C15:C16"/>
    <mergeCell ref="D15:D16"/>
    <mergeCell ref="H15:H16"/>
    <mergeCell ref="I15:M16"/>
    <mergeCell ref="X15:AF15"/>
    <mergeCell ref="E16:G16"/>
    <mergeCell ref="P16:R16"/>
    <mergeCell ref="S16:U16"/>
    <mergeCell ref="V16:X16"/>
    <mergeCell ref="Y16:AA16"/>
    <mergeCell ref="Y17:AA18"/>
    <mergeCell ref="AB17:AB18"/>
    <mergeCell ref="B17:B18"/>
    <mergeCell ref="C17:C18"/>
    <mergeCell ref="D17:D18"/>
    <mergeCell ref="I17:M18"/>
    <mergeCell ref="O17:O18"/>
    <mergeCell ref="P17:P18"/>
    <mergeCell ref="H17:H18"/>
    <mergeCell ref="AC17:AC18"/>
    <mergeCell ref="AD17:AD18"/>
    <mergeCell ref="AE17:AE18"/>
    <mergeCell ref="AF17:AF18"/>
    <mergeCell ref="AG17:AG18"/>
    <mergeCell ref="E18:G18"/>
    <mergeCell ref="Q17:Q18"/>
    <mergeCell ref="R17:R18"/>
    <mergeCell ref="S17:U17"/>
    <mergeCell ref="V17:X17"/>
    <mergeCell ref="V19:X20"/>
    <mergeCell ref="Y19:AA19"/>
    <mergeCell ref="AB19:AB20"/>
    <mergeCell ref="B19:B20"/>
    <mergeCell ref="C19:C20"/>
    <mergeCell ref="D19:D20"/>
    <mergeCell ref="I19:I20"/>
    <mergeCell ref="O19:O20"/>
    <mergeCell ref="P19:R19"/>
    <mergeCell ref="M19:M20"/>
    <mergeCell ref="AC19:AC20"/>
    <mergeCell ref="AD19:AD20"/>
    <mergeCell ref="AE19:AE20"/>
    <mergeCell ref="AF19:AF20"/>
    <mergeCell ref="AG19:AG20"/>
    <mergeCell ref="E20:G20"/>
    <mergeCell ref="J20:L20"/>
    <mergeCell ref="S19:S20"/>
    <mergeCell ref="T19:T20"/>
    <mergeCell ref="U19:U20"/>
    <mergeCell ref="B21:B22"/>
    <mergeCell ref="C21:C22"/>
    <mergeCell ref="D21:H22"/>
    <mergeCell ref="I21:M22"/>
    <mergeCell ref="O21:O22"/>
    <mergeCell ref="P21:R21"/>
    <mergeCell ref="S21:U22"/>
    <mergeCell ref="V21:V22"/>
    <mergeCell ref="W21:W22"/>
    <mergeCell ref="X21:X22"/>
    <mergeCell ref="Y21:AA21"/>
    <mergeCell ref="AB21:AB22"/>
    <mergeCell ref="AC21:AC22"/>
    <mergeCell ref="AD21:AD22"/>
    <mergeCell ref="AE21:AE22"/>
    <mergeCell ref="AF21:AF22"/>
    <mergeCell ref="AG21:AG22"/>
    <mergeCell ref="O23:O24"/>
    <mergeCell ref="P23:R24"/>
    <mergeCell ref="S23:U23"/>
    <mergeCell ref="V23:X23"/>
    <mergeCell ref="Y23:AA24"/>
    <mergeCell ref="AB23:AB24"/>
    <mergeCell ref="AC23:AC24"/>
    <mergeCell ref="AD23:AD24"/>
    <mergeCell ref="AE23:AE24"/>
    <mergeCell ref="AF23:AF24"/>
    <mergeCell ref="AG23:AG24"/>
    <mergeCell ref="D31:H31"/>
    <mergeCell ref="I31:O31"/>
    <mergeCell ref="D25:H25"/>
    <mergeCell ref="D26:H26"/>
    <mergeCell ref="D27:H27"/>
    <mergeCell ref="D28:H28"/>
    <mergeCell ref="D29:H29"/>
    <mergeCell ref="D30:H30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iijima</dc:creator>
  <cp:keywords/>
  <dc:description/>
  <cp:lastModifiedBy>nobuhiko iijima</cp:lastModifiedBy>
  <cp:lastPrinted>2012-02-27T10:41:25Z</cp:lastPrinted>
  <dcterms:created xsi:type="dcterms:W3CDTF">2011-01-26T13:26:12Z</dcterms:created>
  <dcterms:modified xsi:type="dcterms:W3CDTF">2012-03-02T21:58:04Z</dcterms:modified>
  <cp:category/>
  <cp:version/>
  <cp:contentType/>
  <cp:contentStatus/>
</cp:coreProperties>
</file>